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1.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2.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4.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5.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9.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1.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5.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8.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9.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0.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1.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WorkPardee\Brian\Paper SSP\Paper Draft\Final Manuscript\Data and Analysis\"/>
    </mc:Choice>
  </mc:AlternateContent>
  <xr:revisionPtr revIDLastSave="0" documentId="13_ncr:1_{068E895C-BEBC-4FFC-AB93-7991BECB434A}" xr6:coauthVersionLast="47" xr6:coauthVersionMax="47" xr10:uidLastSave="{00000000-0000-0000-0000-000000000000}"/>
  <bookViews>
    <workbookView xWindow="-120" yWindow="-120" windowWidth="23280" windowHeight="12600" tabRatio="919" xr2:uid="{40C1C31E-8B2D-413A-8157-90DF484F3EA8}"/>
  </bookViews>
  <sheets>
    <sheet name="Fig1USecEnr All" sheetId="14" r:id="rId1"/>
    <sheet name="Fig2Attn" sheetId="6" r:id="rId2"/>
    <sheet name="Fig3SDG4LIC" sheetId="44" r:id="rId3"/>
    <sheet name="Fig3SDG4World" sheetId="43" r:id="rId4"/>
    <sheet name="Fig3sdg4panels" sheetId="40" r:id="rId5"/>
    <sheet name="FigS5EnrollSSP3" sheetId="33" r:id="rId6"/>
    <sheet name="FigS6EdSpndLIC" sheetId="36" r:id="rId7"/>
    <sheet name="SDG4PlotDat#" sheetId="42" r:id="rId8"/>
    <sheet name="SDG4LICPOP" sheetId="39" r:id="rId9"/>
    <sheet name="SDG4LIC" sheetId="22" r:id="rId10"/>
    <sheet name="SDG4WorldPOP" sheetId="37" r:id="rId11"/>
    <sheet name="SDG4World" sheetId="20" r:id="rId12"/>
    <sheet name="Schooling Variables" sheetId="41" r:id="rId13"/>
    <sheet name="EdSpnd$LIC" sheetId="35" r:id="rId14"/>
    <sheet name="EdSpnd%LIC" sheetId="34" r:id="rId15"/>
    <sheet name="SSP3EnrChn" sheetId="32" r:id="rId16"/>
    <sheet name="SSP3EnrInd" sheetId="31" r:id="rId17"/>
    <sheet name="SSP3EnrLIC" sheetId="28" r:id="rId18"/>
    <sheet name="SSP3EnrWld" sheetId="27" r:id="rId19"/>
    <sheet name="USecGradAll" sheetId="19" r:id="rId20"/>
    <sheet name="Sheet24" sheetId="26" r:id="rId21"/>
    <sheet name="Ed Spending" sheetId="24" r:id="rId22"/>
    <sheet name="population" sheetId="25" r:id="rId23"/>
    <sheet name="Sheet19" sheetId="21" r:id="rId24"/>
    <sheet name="Sheet21" sheetId="23" r:id="rId25"/>
    <sheet name="USecGraInd" sheetId="18" r:id="rId26"/>
    <sheet name="USecGraChi" sheetId="17" r:id="rId27"/>
    <sheet name="USecGraLIC" sheetId="16" r:id="rId28"/>
    <sheet name="USecGradWld" sheetId="15" r:id="rId29"/>
    <sheet name="USecEnrInd" sheetId="12" r:id="rId30"/>
    <sheet name="USecEnrChi" sheetId="11" r:id="rId31"/>
    <sheet name="USecEnrLIC" sheetId="10" r:id="rId32"/>
    <sheet name="USecEnrWld" sheetId="8" r:id="rId33"/>
    <sheet name="Sheet7" sheetId="9" r:id="rId34"/>
    <sheet name="Sheet5" sheetId="7" r:id="rId35"/>
    <sheet name="World Jun 24" sheetId="2" r:id="rId36"/>
    <sheet name="LIC Jun 24" sheetId="3" r:id="rId37"/>
    <sheet name="India Jun 24" sheetId="4" r:id="rId38"/>
    <sheet name="China Jun 24" sheetId="5" r:id="rId39"/>
    <sheet name="World Jan 24" sheetId="1" r:id="rId4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6" i="39" l="1"/>
  <c r="Q196" i="39"/>
  <c r="AA196" i="39"/>
  <c r="AB196" i="39"/>
  <c r="P196" i="37"/>
  <c r="Q196" i="37"/>
  <c r="AA196" i="37"/>
  <c r="AB196" i="37"/>
  <c r="I32" i="44" l="1"/>
  <c r="H32" i="44"/>
  <c r="G32" i="44"/>
  <c r="I31" i="44"/>
  <c r="H31" i="44"/>
  <c r="G31" i="44"/>
  <c r="I30" i="44"/>
  <c r="H30" i="44"/>
  <c r="G30" i="44"/>
  <c r="I29" i="44"/>
  <c r="H29" i="44"/>
  <c r="G29" i="44"/>
  <c r="I28" i="44"/>
  <c r="H28" i="44"/>
  <c r="G28" i="44"/>
  <c r="I27" i="44"/>
  <c r="H27" i="44"/>
  <c r="G27" i="44"/>
  <c r="I26" i="44"/>
  <c r="H26" i="44"/>
  <c r="G26" i="44"/>
  <c r="I25" i="44"/>
  <c r="H25" i="44"/>
  <c r="G25" i="44"/>
  <c r="I24" i="44"/>
  <c r="H24" i="44"/>
  <c r="G24" i="44"/>
  <c r="I23" i="44"/>
  <c r="H23" i="44"/>
  <c r="G23" i="44"/>
  <c r="D2" i="44"/>
  <c r="C2" i="44"/>
  <c r="B2" i="44"/>
  <c r="A5" i="44" s="1"/>
  <c r="F22" i="44" s="1"/>
  <c r="G31" i="43"/>
  <c r="I32" i="43"/>
  <c r="H32" i="43"/>
  <c r="G32" i="43"/>
  <c r="I31" i="43"/>
  <c r="H31" i="43"/>
  <c r="I30" i="43"/>
  <c r="H30" i="43"/>
  <c r="G30" i="43"/>
  <c r="I29" i="43"/>
  <c r="H29" i="43"/>
  <c r="G29" i="43"/>
  <c r="I28" i="43"/>
  <c r="H28" i="43"/>
  <c r="G28" i="43"/>
  <c r="I27" i="43"/>
  <c r="H27" i="43"/>
  <c r="G27" i="43"/>
  <c r="I26" i="43"/>
  <c r="H26" i="43"/>
  <c r="G26" i="43"/>
  <c r="H25" i="43"/>
  <c r="I24" i="43"/>
  <c r="G24" i="43"/>
  <c r="I23" i="43"/>
  <c r="G23" i="43"/>
  <c r="I25" i="43"/>
  <c r="G25" i="43"/>
  <c r="H24" i="43"/>
  <c r="H23" i="43"/>
  <c r="F22" i="43"/>
  <c r="S228" i="20"/>
  <c r="T228" i="20"/>
  <c r="U228" i="20"/>
  <c r="V228" i="20"/>
  <c r="W228" i="20"/>
  <c r="X228" i="20"/>
  <c r="Y228" i="20"/>
  <c r="Z228" i="20"/>
  <c r="S225" i="20"/>
  <c r="T225" i="20"/>
  <c r="U225" i="20"/>
  <c r="V225" i="20"/>
  <c r="W225" i="20"/>
  <c r="X225" i="20"/>
  <c r="Y225" i="20"/>
  <c r="Z225" i="20"/>
  <c r="S222" i="20"/>
  <c r="T222" i="20"/>
  <c r="U222" i="20"/>
  <c r="V222" i="20"/>
  <c r="W222" i="20"/>
  <c r="X222" i="20"/>
  <c r="Y222" i="20"/>
  <c r="Z222" i="20"/>
  <c r="R228" i="20"/>
  <c r="R225" i="20"/>
  <c r="R222" i="20"/>
  <c r="S217" i="20"/>
  <c r="T217" i="20"/>
  <c r="U217" i="20"/>
  <c r="V217" i="20"/>
  <c r="W217" i="20"/>
  <c r="X217" i="20"/>
  <c r="Y217" i="20"/>
  <c r="Z217" i="20"/>
  <c r="S214" i="20"/>
  <c r="T214" i="20"/>
  <c r="U214" i="20"/>
  <c r="V214" i="20"/>
  <c r="W214" i="20"/>
  <c r="X214" i="20"/>
  <c r="Y214" i="20"/>
  <c r="Z214" i="20"/>
  <c r="R217" i="20"/>
  <c r="R214" i="20"/>
  <c r="S211" i="20"/>
  <c r="T211" i="20"/>
  <c r="U211" i="20"/>
  <c r="V211" i="20"/>
  <c r="W211" i="20"/>
  <c r="X211" i="20"/>
  <c r="Y211" i="20"/>
  <c r="Z211" i="20"/>
  <c r="R211" i="20"/>
  <c r="H191" i="39"/>
  <c r="I191" i="39"/>
  <c r="J191" i="39"/>
  <c r="K191" i="39"/>
  <c r="L191" i="39"/>
  <c r="M191" i="39"/>
  <c r="N191" i="39"/>
  <c r="O191" i="39"/>
  <c r="R191" i="39"/>
  <c r="S191" i="39"/>
  <c r="T191" i="39"/>
  <c r="U191" i="39"/>
  <c r="V191" i="39"/>
  <c r="W191" i="39"/>
  <c r="X191" i="39"/>
  <c r="Y191" i="39"/>
  <c r="Z191" i="39"/>
  <c r="AC191" i="39"/>
  <c r="AD191" i="39"/>
  <c r="AE191" i="39"/>
  <c r="AF191" i="39"/>
  <c r="AG191" i="39"/>
  <c r="AH191" i="39"/>
  <c r="AI191" i="39"/>
  <c r="AJ191" i="39"/>
  <c r="AK191" i="39"/>
  <c r="H192" i="39"/>
  <c r="H193" i="39" s="1"/>
  <c r="I192" i="39"/>
  <c r="I193" i="39" s="1"/>
  <c r="J192" i="39"/>
  <c r="J193" i="39" s="1"/>
  <c r="K192" i="39"/>
  <c r="K193" i="39" s="1"/>
  <c r="L192" i="39"/>
  <c r="M192" i="39"/>
  <c r="N192" i="39"/>
  <c r="N193" i="39" s="1"/>
  <c r="O192" i="39"/>
  <c r="O193" i="39" s="1"/>
  <c r="R192" i="39"/>
  <c r="S192" i="39"/>
  <c r="S193" i="39" s="1"/>
  <c r="T192" i="39"/>
  <c r="U192" i="39"/>
  <c r="V192" i="39"/>
  <c r="V193" i="39" s="1"/>
  <c r="W192" i="39"/>
  <c r="W193" i="39" s="1"/>
  <c r="X192" i="39"/>
  <c r="X193" i="39" s="1"/>
  <c r="Y192" i="39"/>
  <c r="Y193" i="39" s="1"/>
  <c r="Z192" i="39"/>
  <c r="AC192" i="39"/>
  <c r="AD192" i="39"/>
  <c r="AD193" i="39" s="1"/>
  <c r="AE192" i="39"/>
  <c r="AE193" i="39" s="1"/>
  <c r="AF192" i="39"/>
  <c r="AF193" i="39" s="1"/>
  <c r="AG192" i="39"/>
  <c r="AG193" i="39" s="1"/>
  <c r="AH192" i="39"/>
  <c r="AI192" i="39"/>
  <c r="AJ192" i="39"/>
  <c r="AJ193" i="39" s="1"/>
  <c r="AK192" i="39"/>
  <c r="AK193" i="39" s="1"/>
  <c r="H194" i="39"/>
  <c r="I194" i="39"/>
  <c r="J194" i="39"/>
  <c r="K194" i="39"/>
  <c r="L194" i="39"/>
  <c r="M194" i="39"/>
  <c r="M196" i="39" s="1"/>
  <c r="N194" i="39"/>
  <c r="O194" i="39"/>
  <c r="R194" i="39"/>
  <c r="S194" i="39"/>
  <c r="T194" i="39"/>
  <c r="T196" i="39" s="1"/>
  <c r="U194" i="39"/>
  <c r="U196" i="39" s="1"/>
  <c r="V194" i="39"/>
  <c r="W194" i="39"/>
  <c r="X194" i="39"/>
  <c r="Y194" i="39"/>
  <c r="Z194" i="39"/>
  <c r="AC194" i="39"/>
  <c r="AC196" i="39" s="1"/>
  <c r="AD194" i="39"/>
  <c r="AD196" i="39" s="1"/>
  <c r="AE194" i="39"/>
  <c r="AF194" i="39"/>
  <c r="AG194" i="39"/>
  <c r="AH194" i="39"/>
  <c r="AH196" i="39" s="1"/>
  <c r="AI194" i="39"/>
  <c r="AI196" i="39" s="1"/>
  <c r="AJ194" i="39"/>
  <c r="AK194" i="39"/>
  <c r="G194" i="39"/>
  <c r="G196" i="39" s="1"/>
  <c r="G192" i="39"/>
  <c r="G191" i="39"/>
  <c r="H191" i="37"/>
  <c r="I191" i="37"/>
  <c r="J191" i="37"/>
  <c r="K191" i="37"/>
  <c r="L191" i="37"/>
  <c r="M191" i="37"/>
  <c r="N191" i="37"/>
  <c r="O191" i="37"/>
  <c r="R191" i="37"/>
  <c r="S191" i="37"/>
  <c r="T191" i="37"/>
  <c r="U191" i="37"/>
  <c r="V191" i="37"/>
  <c r="W191" i="37"/>
  <c r="X191" i="37"/>
  <c r="Y191" i="37"/>
  <c r="Z191" i="37"/>
  <c r="AC191" i="37"/>
  <c r="AD191" i="37"/>
  <c r="AE191" i="37"/>
  <c r="AF191" i="37"/>
  <c r="AG191" i="37"/>
  <c r="AH191" i="37"/>
  <c r="AI191" i="37"/>
  <c r="AJ191" i="37"/>
  <c r="AK191" i="37"/>
  <c r="G191" i="37"/>
  <c r="H192" i="37"/>
  <c r="H193" i="37" s="1"/>
  <c r="I192" i="37"/>
  <c r="I193" i="37" s="1"/>
  <c r="J192" i="37"/>
  <c r="K192" i="37"/>
  <c r="L192" i="37"/>
  <c r="M192" i="37"/>
  <c r="M193" i="37" s="1"/>
  <c r="N192" i="37"/>
  <c r="N193" i="37" s="1"/>
  <c r="O192" i="37"/>
  <c r="O193" i="37" s="1"/>
  <c r="R192" i="37"/>
  <c r="S192" i="37"/>
  <c r="T192" i="37"/>
  <c r="T193" i="37" s="1"/>
  <c r="U192" i="37"/>
  <c r="V192" i="37"/>
  <c r="V193" i="37" s="1"/>
  <c r="W192" i="37"/>
  <c r="W193" i="37" s="1"/>
  <c r="X192" i="37"/>
  <c r="Y192" i="37"/>
  <c r="Z192" i="37"/>
  <c r="AC192" i="37"/>
  <c r="AD192" i="37"/>
  <c r="AE192" i="37"/>
  <c r="AE193" i="37" s="1"/>
  <c r="AF192" i="37"/>
  <c r="AF193" i="37" s="1"/>
  <c r="AG192" i="37"/>
  <c r="AH192" i="37"/>
  <c r="AI192" i="37"/>
  <c r="AJ192" i="37"/>
  <c r="AJ193" i="37" s="1"/>
  <c r="AK192" i="37"/>
  <c r="AK193" i="37" s="1"/>
  <c r="H194" i="37"/>
  <c r="I194" i="37"/>
  <c r="J194" i="37"/>
  <c r="J196" i="37" s="1"/>
  <c r="K194" i="37"/>
  <c r="K196" i="37" s="1"/>
  <c r="L194" i="37"/>
  <c r="L196" i="37" s="1"/>
  <c r="M194" i="37"/>
  <c r="N194" i="37"/>
  <c r="O194" i="37"/>
  <c r="R194" i="37"/>
  <c r="R196" i="37" s="1"/>
  <c r="S194" i="37"/>
  <c r="S196" i="37" s="1"/>
  <c r="T194" i="37"/>
  <c r="U194" i="37"/>
  <c r="U196" i="37" s="1"/>
  <c r="V194" i="37"/>
  <c r="W194" i="37"/>
  <c r="X194" i="37"/>
  <c r="X196" i="37" s="1"/>
  <c r="Y194" i="37"/>
  <c r="Y196" i="37" s="1"/>
  <c r="Z194" i="37"/>
  <c r="Z196" i="37" s="1"/>
  <c r="AC194" i="37"/>
  <c r="AC196" i="37" s="1"/>
  <c r="AD194" i="37"/>
  <c r="AD196" i="37" s="1"/>
  <c r="AE194" i="37"/>
  <c r="AF194" i="37"/>
  <c r="AG194" i="37"/>
  <c r="AG196" i="37" s="1"/>
  <c r="AH194" i="37"/>
  <c r="AI194" i="37"/>
  <c r="AI196" i="37" s="1"/>
  <c r="AJ194" i="37"/>
  <c r="AK194" i="37"/>
  <c r="G194" i="37"/>
  <c r="G196" i="37" s="1"/>
  <c r="G192" i="37"/>
  <c r="D87" i="35"/>
  <c r="C87" i="35"/>
  <c r="B87" i="35"/>
  <c r="G32" i="35" s="1"/>
  <c r="D86" i="35"/>
  <c r="C86" i="35"/>
  <c r="B86" i="35"/>
  <c r="D85" i="35"/>
  <c r="C85" i="35"/>
  <c r="B85" i="35"/>
  <c r="D84" i="35"/>
  <c r="C84" i="35"/>
  <c r="B84" i="35"/>
  <c r="D83" i="35"/>
  <c r="C83" i="35"/>
  <c r="B83" i="35"/>
  <c r="D82" i="35"/>
  <c r="C82" i="35"/>
  <c r="B82" i="35"/>
  <c r="D81" i="35"/>
  <c r="C81" i="35"/>
  <c r="B81" i="35"/>
  <c r="D80" i="35"/>
  <c r="C80" i="35"/>
  <c r="B80" i="35"/>
  <c r="D79" i="35"/>
  <c r="C79" i="35"/>
  <c r="B79" i="35"/>
  <c r="D78" i="35"/>
  <c r="C78" i="35"/>
  <c r="B78" i="35"/>
  <c r="D77" i="35"/>
  <c r="C77" i="35"/>
  <c r="H31" i="35" s="1"/>
  <c r="B77" i="35"/>
  <c r="G31" i="35" s="1"/>
  <c r="D76" i="35"/>
  <c r="C76" i="35"/>
  <c r="B76" i="35"/>
  <c r="D75" i="35"/>
  <c r="C75" i="35"/>
  <c r="B75" i="35"/>
  <c r="D74" i="35"/>
  <c r="C74" i="35"/>
  <c r="B74" i="35"/>
  <c r="D73" i="35"/>
  <c r="C73" i="35"/>
  <c r="B73" i="35"/>
  <c r="D72" i="35"/>
  <c r="C72" i="35"/>
  <c r="B72" i="35"/>
  <c r="D71" i="35"/>
  <c r="C71" i="35"/>
  <c r="B71" i="35"/>
  <c r="D70" i="35"/>
  <c r="C70" i="35"/>
  <c r="B70" i="35"/>
  <c r="D69" i="35"/>
  <c r="C69" i="35"/>
  <c r="B69" i="35"/>
  <c r="D68" i="35"/>
  <c r="C68" i="35"/>
  <c r="B68" i="35"/>
  <c r="D67" i="35"/>
  <c r="C67" i="35"/>
  <c r="B67" i="35"/>
  <c r="D66" i="35"/>
  <c r="C66" i="35"/>
  <c r="B66" i="35"/>
  <c r="D65" i="35"/>
  <c r="C65" i="35"/>
  <c r="B65" i="35"/>
  <c r="D64" i="35"/>
  <c r="C64" i="35"/>
  <c r="B64" i="35"/>
  <c r="D63" i="35"/>
  <c r="C63" i="35"/>
  <c r="B63" i="35"/>
  <c r="D62" i="35"/>
  <c r="C62" i="35"/>
  <c r="B62" i="35"/>
  <c r="D61" i="35"/>
  <c r="C61" i="35"/>
  <c r="B61" i="35"/>
  <c r="D60" i="35"/>
  <c r="C60" i="35"/>
  <c r="B60" i="35"/>
  <c r="D59" i="35"/>
  <c r="C59" i="35"/>
  <c r="B59" i="35"/>
  <c r="D58" i="35"/>
  <c r="C58" i="35"/>
  <c r="B58" i="35"/>
  <c r="D57" i="35"/>
  <c r="C57" i="35"/>
  <c r="H29" i="35" s="1"/>
  <c r="B57" i="35"/>
  <c r="G29" i="35" s="1"/>
  <c r="D56" i="35"/>
  <c r="C56" i="35"/>
  <c r="B56" i="35"/>
  <c r="D55" i="35"/>
  <c r="C55" i="35"/>
  <c r="B55" i="35"/>
  <c r="D54" i="35"/>
  <c r="C54" i="35"/>
  <c r="B54" i="35"/>
  <c r="D53" i="35"/>
  <c r="C53" i="35"/>
  <c r="B53" i="35"/>
  <c r="D52" i="35"/>
  <c r="C52" i="35"/>
  <c r="B52" i="35"/>
  <c r="D51" i="35"/>
  <c r="C51" i="35"/>
  <c r="B51" i="35"/>
  <c r="D50" i="35"/>
  <c r="C50" i="35"/>
  <c r="B50" i="35"/>
  <c r="D49" i="35"/>
  <c r="C49" i="35"/>
  <c r="B49" i="35"/>
  <c r="D48" i="35"/>
  <c r="C48" i="35"/>
  <c r="B48" i="35"/>
  <c r="D47" i="35"/>
  <c r="C47" i="35"/>
  <c r="B47" i="35"/>
  <c r="D46" i="35"/>
  <c r="C46" i="35"/>
  <c r="B46" i="35"/>
  <c r="D45" i="35"/>
  <c r="C45" i="35"/>
  <c r="B45" i="35"/>
  <c r="D44" i="35"/>
  <c r="C44" i="35"/>
  <c r="B44" i="35"/>
  <c r="D43" i="35"/>
  <c r="C43" i="35"/>
  <c r="B43" i="35"/>
  <c r="D42" i="35"/>
  <c r="C42" i="35"/>
  <c r="B42" i="35"/>
  <c r="D41" i="35"/>
  <c r="C41" i="35"/>
  <c r="B41" i="35"/>
  <c r="D40" i="35"/>
  <c r="C40" i="35"/>
  <c r="B40" i="35"/>
  <c r="D39" i="35"/>
  <c r="C39" i="35"/>
  <c r="B39" i="35"/>
  <c r="D38" i="35"/>
  <c r="C38" i="35"/>
  <c r="B38" i="35"/>
  <c r="D37" i="35"/>
  <c r="C37" i="35"/>
  <c r="H27" i="35" s="1"/>
  <c r="B37" i="35"/>
  <c r="G27" i="35" s="1"/>
  <c r="D36" i="35"/>
  <c r="C36" i="35"/>
  <c r="B36" i="35"/>
  <c r="D35" i="35"/>
  <c r="C35" i="35"/>
  <c r="B35" i="35"/>
  <c r="D34" i="35"/>
  <c r="C34" i="35"/>
  <c r="B34" i="35"/>
  <c r="D33" i="35"/>
  <c r="C33" i="35"/>
  <c r="B33" i="35"/>
  <c r="I32" i="35"/>
  <c r="H32" i="35"/>
  <c r="D32" i="35"/>
  <c r="C32" i="35"/>
  <c r="B32" i="35"/>
  <c r="I31" i="35"/>
  <c r="D31" i="35"/>
  <c r="C31" i="35"/>
  <c r="B31" i="35"/>
  <c r="I30" i="35"/>
  <c r="H30" i="35"/>
  <c r="G30" i="35"/>
  <c r="D30" i="35"/>
  <c r="C30" i="35"/>
  <c r="B30" i="35"/>
  <c r="I29" i="35"/>
  <c r="D29" i="35"/>
  <c r="C29" i="35"/>
  <c r="B29" i="35"/>
  <c r="I28" i="35"/>
  <c r="D28" i="35"/>
  <c r="C28" i="35"/>
  <c r="B28" i="35"/>
  <c r="I27" i="35"/>
  <c r="D27" i="35"/>
  <c r="I26" i="35" s="1"/>
  <c r="C27" i="35"/>
  <c r="H26" i="35" s="1"/>
  <c r="B27" i="35"/>
  <c r="G26" i="35" s="1"/>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D17" i="35"/>
  <c r="I25" i="35" s="1"/>
  <c r="C17" i="35"/>
  <c r="H25" i="35" s="1"/>
  <c r="B17" i="35"/>
  <c r="G25" i="35" s="1"/>
  <c r="D16" i="35"/>
  <c r="C16" i="35"/>
  <c r="B16" i="35"/>
  <c r="D15" i="35"/>
  <c r="C15" i="35"/>
  <c r="B15" i="35"/>
  <c r="D14" i="35"/>
  <c r="C14" i="35"/>
  <c r="B14" i="35"/>
  <c r="D13" i="35"/>
  <c r="C13" i="35"/>
  <c r="B13" i="35"/>
  <c r="D12" i="35"/>
  <c r="C12" i="35"/>
  <c r="B12" i="35"/>
  <c r="D11" i="35"/>
  <c r="C11" i="35"/>
  <c r="B11" i="35"/>
  <c r="D10" i="35"/>
  <c r="C10" i="35"/>
  <c r="B10" i="35"/>
  <c r="D9" i="35"/>
  <c r="C9" i="35"/>
  <c r="B9" i="35"/>
  <c r="D8" i="35"/>
  <c r="C8" i="35"/>
  <c r="B8" i="35"/>
  <c r="D7" i="35"/>
  <c r="I24" i="35" s="1"/>
  <c r="C7" i="35"/>
  <c r="H24" i="35" s="1"/>
  <c r="B7" i="35"/>
  <c r="G24" i="35" s="1"/>
  <c r="D6" i="35"/>
  <c r="I23" i="35" s="1"/>
  <c r="C6" i="35"/>
  <c r="H23" i="35" s="1"/>
  <c r="B6" i="35"/>
  <c r="G23" i="35" s="1"/>
  <c r="D2" i="35"/>
  <c r="C2" i="35"/>
  <c r="B2" i="35"/>
  <c r="A5" i="35" s="1"/>
  <c r="F22" i="35" s="1"/>
  <c r="D87" i="34"/>
  <c r="C87" i="34"/>
  <c r="B87" i="34"/>
  <c r="G32" i="34" s="1"/>
  <c r="D86" i="34"/>
  <c r="C86" i="34"/>
  <c r="B86" i="34"/>
  <c r="D85" i="34"/>
  <c r="C85" i="34"/>
  <c r="B85" i="34"/>
  <c r="D84" i="34"/>
  <c r="C84" i="34"/>
  <c r="B84" i="34"/>
  <c r="D83" i="34"/>
  <c r="C83" i="34"/>
  <c r="B83" i="34"/>
  <c r="D82" i="34"/>
  <c r="C82" i="34"/>
  <c r="B82" i="34"/>
  <c r="D81" i="34"/>
  <c r="C81" i="34"/>
  <c r="B81" i="34"/>
  <c r="D80" i="34"/>
  <c r="C80" i="34"/>
  <c r="B80" i="34"/>
  <c r="D79" i="34"/>
  <c r="C79" i="34"/>
  <c r="B79" i="34"/>
  <c r="D78" i="34"/>
  <c r="C78" i="34"/>
  <c r="B78" i="34"/>
  <c r="D77" i="34"/>
  <c r="I31" i="34" s="1"/>
  <c r="C77" i="34"/>
  <c r="H31" i="34" s="1"/>
  <c r="B77" i="34"/>
  <c r="G31" i="34" s="1"/>
  <c r="D76" i="34"/>
  <c r="C76" i="34"/>
  <c r="B76" i="34"/>
  <c r="D75" i="34"/>
  <c r="C75" i="34"/>
  <c r="B75" i="34"/>
  <c r="D74" i="34"/>
  <c r="C74" i="34"/>
  <c r="B74" i="34"/>
  <c r="D73" i="34"/>
  <c r="C73" i="34"/>
  <c r="B73" i="34"/>
  <c r="D72" i="34"/>
  <c r="C72" i="34"/>
  <c r="B72" i="34"/>
  <c r="D71" i="34"/>
  <c r="C71" i="34"/>
  <c r="B71" i="34"/>
  <c r="D70" i="34"/>
  <c r="C70" i="34"/>
  <c r="B70" i="34"/>
  <c r="D69" i="34"/>
  <c r="C69" i="34"/>
  <c r="B69" i="34"/>
  <c r="D68" i="34"/>
  <c r="C68" i="34"/>
  <c r="B68" i="34"/>
  <c r="D67" i="34"/>
  <c r="C67" i="34"/>
  <c r="B67" i="34"/>
  <c r="D66" i="34"/>
  <c r="C66" i="34"/>
  <c r="B66" i="34"/>
  <c r="D65" i="34"/>
  <c r="C65" i="34"/>
  <c r="B65" i="34"/>
  <c r="D64" i="34"/>
  <c r="C64" i="34"/>
  <c r="B64" i="34"/>
  <c r="D63" i="34"/>
  <c r="C63" i="34"/>
  <c r="B63" i="34"/>
  <c r="D62" i="34"/>
  <c r="C62" i="34"/>
  <c r="B62" i="34"/>
  <c r="D61" i="34"/>
  <c r="C61" i="34"/>
  <c r="B61" i="34"/>
  <c r="D60" i="34"/>
  <c r="C60" i="34"/>
  <c r="B60" i="34"/>
  <c r="D59" i="34"/>
  <c r="C59" i="34"/>
  <c r="B59" i="34"/>
  <c r="D58" i="34"/>
  <c r="C58" i="34"/>
  <c r="B58" i="34"/>
  <c r="D57" i="34"/>
  <c r="I29" i="34" s="1"/>
  <c r="C57" i="34"/>
  <c r="H29" i="34" s="1"/>
  <c r="B57" i="34"/>
  <c r="G29" i="34" s="1"/>
  <c r="D56" i="34"/>
  <c r="C56" i="34"/>
  <c r="B56" i="34"/>
  <c r="D55" i="34"/>
  <c r="C55" i="34"/>
  <c r="B55" i="34"/>
  <c r="D54" i="34"/>
  <c r="C54" i="34"/>
  <c r="B54" i="34"/>
  <c r="D53" i="34"/>
  <c r="C53" i="34"/>
  <c r="B53" i="34"/>
  <c r="D52" i="34"/>
  <c r="C52" i="34"/>
  <c r="B52" i="34"/>
  <c r="D51" i="34"/>
  <c r="C51" i="34"/>
  <c r="B51" i="34"/>
  <c r="D50" i="34"/>
  <c r="C50" i="34"/>
  <c r="B50" i="34"/>
  <c r="D49" i="34"/>
  <c r="C49" i="34"/>
  <c r="B49" i="34"/>
  <c r="D48" i="34"/>
  <c r="C48" i="34"/>
  <c r="B48" i="34"/>
  <c r="D47" i="34"/>
  <c r="C47" i="34"/>
  <c r="B47" i="34"/>
  <c r="D46" i="34"/>
  <c r="C46" i="34"/>
  <c r="B46" i="34"/>
  <c r="D45" i="34"/>
  <c r="C45" i="34"/>
  <c r="B45" i="34"/>
  <c r="D44" i="34"/>
  <c r="C44" i="34"/>
  <c r="B44" i="34"/>
  <c r="D43" i="34"/>
  <c r="C43" i="34"/>
  <c r="B43" i="34"/>
  <c r="D42" i="34"/>
  <c r="C42" i="34"/>
  <c r="B42" i="34"/>
  <c r="D41" i="34"/>
  <c r="C41" i="34"/>
  <c r="B41" i="34"/>
  <c r="D40" i="34"/>
  <c r="C40" i="34"/>
  <c r="B40" i="34"/>
  <c r="D39" i="34"/>
  <c r="C39" i="34"/>
  <c r="B39" i="34"/>
  <c r="D38" i="34"/>
  <c r="C38" i="34"/>
  <c r="B38" i="34"/>
  <c r="D37" i="34"/>
  <c r="I27" i="34" s="1"/>
  <c r="C37" i="34"/>
  <c r="H27" i="34" s="1"/>
  <c r="B37" i="34"/>
  <c r="G28" i="34" s="1"/>
  <c r="D36" i="34"/>
  <c r="C36" i="34"/>
  <c r="B36" i="34"/>
  <c r="D35" i="34"/>
  <c r="C35" i="34"/>
  <c r="B35" i="34"/>
  <c r="D34" i="34"/>
  <c r="C34" i="34"/>
  <c r="B34" i="34"/>
  <c r="D33" i="34"/>
  <c r="C33" i="34"/>
  <c r="B33" i="34"/>
  <c r="I32" i="34"/>
  <c r="H32" i="34"/>
  <c r="D32" i="34"/>
  <c r="C32" i="34"/>
  <c r="B32" i="34"/>
  <c r="D31" i="34"/>
  <c r="C31" i="34"/>
  <c r="B31" i="34"/>
  <c r="I30" i="34"/>
  <c r="H30" i="34"/>
  <c r="G30" i="34"/>
  <c r="D30" i="34"/>
  <c r="C30" i="34"/>
  <c r="B30" i="34"/>
  <c r="D29" i="34"/>
  <c r="C29" i="34"/>
  <c r="B29" i="34"/>
  <c r="D28" i="34"/>
  <c r="C28" i="34"/>
  <c r="B28" i="34"/>
  <c r="G27" i="34"/>
  <c r="D27" i="34"/>
  <c r="I26" i="34" s="1"/>
  <c r="C27" i="34"/>
  <c r="H26" i="34" s="1"/>
  <c r="B27" i="34"/>
  <c r="G26" i="34" s="1"/>
  <c r="D26" i="34"/>
  <c r="C26" i="34"/>
  <c r="B26" i="34"/>
  <c r="D25" i="34"/>
  <c r="C25" i="34"/>
  <c r="B25" i="34"/>
  <c r="D24" i="34"/>
  <c r="C24" i="34"/>
  <c r="B24" i="34"/>
  <c r="D23" i="34"/>
  <c r="C23" i="34"/>
  <c r="B23" i="34"/>
  <c r="D22" i="34"/>
  <c r="C22" i="34"/>
  <c r="B22" i="34"/>
  <c r="D21" i="34"/>
  <c r="C21" i="34"/>
  <c r="B21" i="34"/>
  <c r="D20" i="34"/>
  <c r="C20" i="34"/>
  <c r="B20" i="34"/>
  <c r="D19" i="34"/>
  <c r="C19" i="34"/>
  <c r="B19" i="34"/>
  <c r="D18" i="34"/>
  <c r="C18" i="34"/>
  <c r="B18" i="34"/>
  <c r="D17" i="34"/>
  <c r="I25" i="34" s="1"/>
  <c r="C17" i="34"/>
  <c r="H25" i="34" s="1"/>
  <c r="B17" i="34"/>
  <c r="G25" i="34" s="1"/>
  <c r="D16" i="34"/>
  <c r="C16" i="34"/>
  <c r="B16" i="34"/>
  <c r="D15" i="34"/>
  <c r="C15" i="34"/>
  <c r="B15" i="34"/>
  <c r="D14" i="34"/>
  <c r="C14" i="34"/>
  <c r="B14" i="34"/>
  <c r="D13" i="34"/>
  <c r="C13" i="34"/>
  <c r="B13" i="34"/>
  <c r="D12" i="34"/>
  <c r="C12" i="34"/>
  <c r="B12" i="34"/>
  <c r="D11" i="34"/>
  <c r="C11" i="34"/>
  <c r="B11" i="34"/>
  <c r="D10" i="34"/>
  <c r="C10" i="34"/>
  <c r="B10" i="34"/>
  <c r="D9" i="34"/>
  <c r="C9" i="34"/>
  <c r="B9" i="34"/>
  <c r="D8" i="34"/>
  <c r="C8" i="34"/>
  <c r="B8" i="34"/>
  <c r="D7" i="34"/>
  <c r="I24" i="34" s="1"/>
  <c r="C7" i="34"/>
  <c r="H24" i="34" s="1"/>
  <c r="B7" i="34"/>
  <c r="G24" i="34" s="1"/>
  <c r="D6" i="34"/>
  <c r="I23" i="34" s="1"/>
  <c r="C6" i="34"/>
  <c r="H23" i="34" s="1"/>
  <c r="B6" i="34"/>
  <c r="G23" i="34" s="1"/>
  <c r="D2" i="34"/>
  <c r="C2" i="34"/>
  <c r="B2" i="34"/>
  <c r="A5" i="34" s="1"/>
  <c r="F22" i="34" s="1"/>
  <c r="E87" i="32"/>
  <c r="D87" i="32"/>
  <c r="J32" i="32" s="1"/>
  <c r="C87" i="32"/>
  <c r="B87" i="32"/>
  <c r="H32" i="32" s="1"/>
  <c r="E86" i="32"/>
  <c r="D86" i="32"/>
  <c r="C86" i="32"/>
  <c r="B86" i="32"/>
  <c r="E85" i="32"/>
  <c r="D85" i="32"/>
  <c r="C85" i="32"/>
  <c r="B85" i="32"/>
  <c r="E84" i="32"/>
  <c r="D84" i="32"/>
  <c r="C84" i="32"/>
  <c r="B84" i="32"/>
  <c r="E83" i="32"/>
  <c r="D83" i="32"/>
  <c r="C83" i="32"/>
  <c r="B83" i="32"/>
  <c r="E82" i="32"/>
  <c r="D82" i="32"/>
  <c r="C82" i="32"/>
  <c r="B82" i="32"/>
  <c r="E81" i="32"/>
  <c r="D81" i="32"/>
  <c r="C81" i="32"/>
  <c r="B81" i="32"/>
  <c r="E80" i="32"/>
  <c r="D80" i="32"/>
  <c r="C80" i="32"/>
  <c r="B80" i="32"/>
  <c r="E79" i="32"/>
  <c r="D79" i="32"/>
  <c r="C79" i="32"/>
  <c r="B79" i="32"/>
  <c r="E78" i="32"/>
  <c r="D78" i="32"/>
  <c r="C78" i="32"/>
  <c r="B78" i="32"/>
  <c r="E77" i="32"/>
  <c r="D77" i="32"/>
  <c r="C77" i="32"/>
  <c r="B77" i="32"/>
  <c r="E76" i="32"/>
  <c r="D76" i="32"/>
  <c r="C76" i="32"/>
  <c r="B76" i="32"/>
  <c r="E75" i="32"/>
  <c r="D75" i="32"/>
  <c r="C75" i="32"/>
  <c r="B75" i="32"/>
  <c r="E74" i="32"/>
  <c r="D74" i="32"/>
  <c r="C74" i="32"/>
  <c r="B74" i="32"/>
  <c r="E73" i="32"/>
  <c r="D73" i="32"/>
  <c r="C73" i="32"/>
  <c r="B73" i="32"/>
  <c r="E72" i="32"/>
  <c r="D72" i="32"/>
  <c r="C72" i="32"/>
  <c r="B72" i="32"/>
  <c r="E71" i="32"/>
  <c r="D71" i="32"/>
  <c r="C71" i="32"/>
  <c r="B71" i="32"/>
  <c r="E70" i="32"/>
  <c r="D70" i="32"/>
  <c r="C70" i="32"/>
  <c r="B70" i="32"/>
  <c r="E69" i="32"/>
  <c r="D69" i="32"/>
  <c r="C69" i="32"/>
  <c r="B69" i="32"/>
  <c r="E68" i="32"/>
  <c r="D68" i="32"/>
  <c r="C68" i="32"/>
  <c r="B68" i="32"/>
  <c r="E67" i="32"/>
  <c r="K30" i="32" s="1"/>
  <c r="D67" i="32"/>
  <c r="C67" i="32"/>
  <c r="B67" i="32"/>
  <c r="H30" i="32" s="1"/>
  <c r="E66" i="32"/>
  <c r="D66" i="32"/>
  <c r="C66" i="32"/>
  <c r="B66" i="32"/>
  <c r="E65" i="32"/>
  <c r="D65" i="32"/>
  <c r="C65" i="32"/>
  <c r="B65" i="32"/>
  <c r="E64" i="32"/>
  <c r="D64" i="32"/>
  <c r="C64" i="32"/>
  <c r="B64" i="32"/>
  <c r="E63" i="32"/>
  <c r="D63" i="32"/>
  <c r="C63" i="32"/>
  <c r="B63" i="32"/>
  <c r="E62" i="32"/>
  <c r="D62" i="32"/>
  <c r="C62" i="32"/>
  <c r="B62" i="32"/>
  <c r="E61" i="32"/>
  <c r="D61" i="32"/>
  <c r="C61" i="32"/>
  <c r="B61" i="32"/>
  <c r="E60" i="32"/>
  <c r="D60" i="32"/>
  <c r="C60" i="32"/>
  <c r="B60" i="32"/>
  <c r="E59" i="32"/>
  <c r="D59" i="32"/>
  <c r="C59" i="32"/>
  <c r="B59" i="32"/>
  <c r="E58" i="32"/>
  <c r="D58" i="32"/>
  <c r="C58" i="32"/>
  <c r="B58" i="32"/>
  <c r="E57" i="32"/>
  <c r="D57" i="32"/>
  <c r="J29" i="32" s="1"/>
  <c r="C57" i="32"/>
  <c r="B57" i="32"/>
  <c r="H29" i="32" s="1"/>
  <c r="E56" i="32"/>
  <c r="D56" i="32"/>
  <c r="C56" i="32"/>
  <c r="B56" i="32"/>
  <c r="E55" i="32"/>
  <c r="D55" i="32"/>
  <c r="C55" i="32"/>
  <c r="B55" i="32"/>
  <c r="E54" i="32"/>
  <c r="D54" i="32"/>
  <c r="C54" i="32"/>
  <c r="B54" i="32"/>
  <c r="E53" i="32"/>
  <c r="D53" i="32"/>
  <c r="C53" i="32"/>
  <c r="B53" i="32"/>
  <c r="E52" i="32"/>
  <c r="D52" i="32"/>
  <c r="C52" i="32"/>
  <c r="B52" i="32"/>
  <c r="E51" i="32"/>
  <c r="D51" i="32"/>
  <c r="C51" i="32"/>
  <c r="B51" i="32"/>
  <c r="E50" i="32"/>
  <c r="D50" i="32"/>
  <c r="C50" i="32"/>
  <c r="B50" i="32"/>
  <c r="E49" i="32"/>
  <c r="D49" i="32"/>
  <c r="C49" i="32"/>
  <c r="B49" i="32"/>
  <c r="E48" i="32"/>
  <c r="D48" i="32"/>
  <c r="C48" i="32"/>
  <c r="B48" i="32"/>
  <c r="E47" i="32"/>
  <c r="D47" i="32"/>
  <c r="C47" i="32"/>
  <c r="B47" i="32"/>
  <c r="E46" i="32"/>
  <c r="D46" i="32"/>
  <c r="C46" i="32"/>
  <c r="B46" i="32"/>
  <c r="E45" i="32"/>
  <c r="D45" i="32"/>
  <c r="C45" i="32"/>
  <c r="B45" i="32"/>
  <c r="E44" i="32"/>
  <c r="D44" i="32"/>
  <c r="C44" i="32"/>
  <c r="B44" i="32"/>
  <c r="E43" i="32"/>
  <c r="D43" i="32"/>
  <c r="C43" i="32"/>
  <c r="B43" i="32"/>
  <c r="E42" i="32"/>
  <c r="D42" i="32"/>
  <c r="C42" i="32"/>
  <c r="B42" i="32"/>
  <c r="E41" i="32"/>
  <c r="D41" i="32"/>
  <c r="C41" i="32"/>
  <c r="B41" i="32"/>
  <c r="E40" i="32"/>
  <c r="D40" i="32"/>
  <c r="C40" i="32"/>
  <c r="B40" i="32"/>
  <c r="E39" i="32"/>
  <c r="D39" i="32"/>
  <c r="C39" i="32"/>
  <c r="B39" i="32"/>
  <c r="E38" i="32"/>
  <c r="D38" i="32"/>
  <c r="C38" i="32"/>
  <c r="B38" i="32"/>
  <c r="E37" i="32"/>
  <c r="K27" i="32" s="1"/>
  <c r="D37" i="32"/>
  <c r="C37" i="32"/>
  <c r="I28" i="32" s="1"/>
  <c r="B37" i="32"/>
  <c r="H28" i="32" s="1"/>
  <c r="E36" i="32"/>
  <c r="D36" i="32"/>
  <c r="C36" i="32"/>
  <c r="B36" i="32"/>
  <c r="E35" i="32"/>
  <c r="D35" i="32"/>
  <c r="C35" i="32"/>
  <c r="B35" i="32"/>
  <c r="E34" i="32"/>
  <c r="D34" i="32"/>
  <c r="C34" i="32"/>
  <c r="B34" i="32"/>
  <c r="E33" i="32"/>
  <c r="D33" i="32"/>
  <c r="C33" i="32"/>
  <c r="B33" i="32"/>
  <c r="K32" i="32"/>
  <c r="I32" i="32"/>
  <c r="E32" i="32"/>
  <c r="D32" i="32"/>
  <c r="C32" i="32"/>
  <c r="B32" i="32"/>
  <c r="K31" i="32"/>
  <c r="J31" i="32"/>
  <c r="I31" i="32"/>
  <c r="H31" i="32"/>
  <c r="E31" i="32"/>
  <c r="D31" i="32"/>
  <c r="C31" i="32"/>
  <c r="B31" i="32"/>
  <c r="J30" i="32"/>
  <c r="I30" i="32"/>
  <c r="E30" i="32"/>
  <c r="D30" i="32"/>
  <c r="C30" i="32"/>
  <c r="B30" i="32"/>
  <c r="K29" i="32"/>
  <c r="I29" i="32"/>
  <c r="E29" i="32"/>
  <c r="D29" i="32"/>
  <c r="C29" i="32"/>
  <c r="B29" i="32"/>
  <c r="J28" i="32"/>
  <c r="E28" i="32"/>
  <c r="D28" i="32"/>
  <c r="C28" i="32"/>
  <c r="B28" i="32"/>
  <c r="J27" i="32"/>
  <c r="I27" i="32"/>
  <c r="E27" i="32"/>
  <c r="D27" i="32"/>
  <c r="J26" i="32" s="1"/>
  <c r="C27" i="32"/>
  <c r="I26" i="32" s="1"/>
  <c r="B27" i="32"/>
  <c r="H26" i="32" s="1"/>
  <c r="K26" i="32"/>
  <c r="E26" i="32"/>
  <c r="D26" i="32"/>
  <c r="C26" i="32"/>
  <c r="B26" i="32"/>
  <c r="J25" i="32"/>
  <c r="E25" i="32"/>
  <c r="D25" i="32"/>
  <c r="C25" i="32"/>
  <c r="B25" i="32"/>
  <c r="E24" i="32"/>
  <c r="D24" i="32"/>
  <c r="C24" i="32"/>
  <c r="B24" i="32"/>
  <c r="K23" i="32"/>
  <c r="J23" i="32"/>
  <c r="I23" i="32"/>
  <c r="H23" i="32"/>
  <c r="E23" i="32"/>
  <c r="D23" i="32"/>
  <c r="C23" i="32"/>
  <c r="B23" i="32"/>
  <c r="E22" i="32"/>
  <c r="D22" i="32"/>
  <c r="C22" i="32"/>
  <c r="B22" i="32"/>
  <c r="G21" i="32"/>
  <c r="E21" i="32"/>
  <c r="D21" i="32"/>
  <c r="C21" i="32"/>
  <c r="B21" i="32"/>
  <c r="E20" i="32"/>
  <c r="D20" i="32"/>
  <c r="C20" i="32"/>
  <c r="B20" i="32"/>
  <c r="E19" i="32"/>
  <c r="D19" i="32"/>
  <c r="C19" i="32"/>
  <c r="B19" i="32"/>
  <c r="E18" i="32"/>
  <c r="D18" i="32"/>
  <c r="C18" i="32"/>
  <c r="B18" i="32"/>
  <c r="E17" i="32"/>
  <c r="K25" i="32" s="1"/>
  <c r="D17" i="32"/>
  <c r="C17" i="32"/>
  <c r="I25" i="32" s="1"/>
  <c r="B17" i="32"/>
  <c r="H25" i="32" s="1"/>
  <c r="E16" i="32"/>
  <c r="D16" i="32"/>
  <c r="C16" i="32"/>
  <c r="B16" i="32"/>
  <c r="E15" i="32"/>
  <c r="D15" i="32"/>
  <c r="C15" i="32"/>
  <c r="B15" i="32"/>
  <c r="E14" i="32"/>
  <c r="D14" i="32"/>
  <c r="C14" i="32"/>
  <c r="B14" i="32"/>
  <c r="E13" i="32"/>
  <c r="D13" i="32"/>
  <c r="C13" i="32"/>
  <c r="B13" i="32"/>
  <c r="E12" i="32"/>
  <c r="D12" i="32"/>
  <c r="C12" i="32"/>
  <c r="B12" i="32"/>
  <c r="E11" i="32"/>
  <c r="D11" i="32"/>
  <c r="C11" i="32"/>
  <c r="B11" i="32"/>
  <c r="E10" i="32"/>
  <c r="D10" i="32"/>
  <c r="C10" i="32"/>
  <c r="B10" i="32"/>
  <c r="E9" i="32"/>
  <c r="D9" i="32"/>
  <c r="C9" i="32"/>
  <c r="B9" i="32"/>
  <c r="E8" i="32"/>
  <c r="D8" i="32"/>
  <c r="C8" i="32"/>
  <c r="B8" i="32"/>
  <c r="E7" i="32"/>
  <c r="K24" i="32" s="1"/>
  <c r="D7" i="32"/>
  <c r="J24" i="32" s="1"/>
  <c r="C7" i="32"/>
  <c r="I24" i="32" s="1"/>
  <c r="B7" i="32"/>
  <c r="H24" i="32" s="1"/>
  <c r="E2" i="32"/>
  <c r="D2" i="32"/>
  <c r="C2" i="32"/>
  <c r="B2" i="32"/>
  <c r="A5" i="32" s="1"/>
  <c r="G22" i="32" s="1"/>
  <c r="E1" i="32"/>
  <c r="D1" i="32"/>
  <c r="C1" i="32"/>
  <c r="B1" i="32"/>
  <c r="E87" i="31"/>
  <c r="D87" i="31"/>
  <c r="J32" i="31" s="1"/>
  <c r="C87" i="31"/>
  <c r="I32" i="31" s="1"/>
  <c r="B87" i="31"/>
  <c r="H32" i="31" s="1"/>
  <c r="E86" i="31"/>
  <c r="D86" i="31"/>
  <c r="C86" i="31"/>
  <c r="B86" i="31"/>
  <c r="E85" i="31"/>
  <c r="D85" i="31"/>
  <c r="C85" i="31"/>
  <c r="B85" i="31"/>
  <c r="E84" i="31"/>
  <c r="D84" i="31"/>
  <c r="C84" i="31"/>
  <c r="B84" i="31"/>
  <c r="E83" i="31"/>
  <c r="D83" i="31"/>
  <c r="C83" i="31"/>
  <c r="B83" i="31"/>
  <c r="E82" i="31"/>
  <c r="D82" i="31"/>
  <c r="C82" i="31"/>
  <c r="B82" i="31"/>
  <c r="E81" i="31"/>
  <c r="D81" i="31"/>
  <c r="C81" i="31"/>
  <c r="B81" i="31"/>
  <c r="E80" i="31"/>
  <c r="D80" i="31"/>
  <c r="C80" i="31"/>
  <c r="B80" i="31"/>
  <c r="E79" i="31"/>
  <c r="D79" i="31"/>
  <c r="C79" i="31"/>
  <c r="B79" i="31"/>
  <c r="E78" i="31"/>
  <c r="D78" i="31"/>
  <c r="C78" i="31"/>
  <c r="B78" i="31"/>
  <c r="E77" i="31"/>
  <c r="K31" i="31" s="1"/>
  <c r="D77" i="31"/>
  <c r="C77" i="31"/>
  <c r="B77" i="31"/>
  <c r="E76" i="31"/>
  <c r="D76" i="31"/>
  <c r="C76" i="31"/>
  <c r="B76" i="31"/>
  <c r="E75" i="31"/>
  <c r="D75" i="31"/>
  <c r="C75" i="31"/>
  <c r="B75" i="31"/>
  <c r="E74" i="31"/>
  <c r="D74" i="31"/>
  <c r="C74" i="31"/>
  <c r="B74" i="31"/>
  <c r="E73" i="31"/>
  <c r="D73" i="31"/>
  <c r="C73" i="31"/>
  <c r="B73" i="31"/>
  <c r="E72" i="31"/>
  <c r="D72" i="31"/>
  <c r="C72" i="31"/>
  <c r="B72" i="31"/>
  <c r="E71" i="31"/>
  <c r="D71" i="31"/>
  <c r="C71" i="31"/>
  <c r="B71" i="31"/>
  <c r="E70" i="31"/>
  <c r="D70" i="31"/>
  <c r="C70" i="31"/>
  <c r="B70" i="31"/>
  <c r="E69" i="31"/>
  <c r="D69" i="31"/>
  <c r="C69" i="31"/>
  <c r="B69" i="31"/>
  <c r="E68" i="31"/>
  <c r="D68" i="31"/>
  <c r="C68" i="31"/>
  <c r="B68" i="31"/>
  <c r="E67" i="31"/>
  <c r="D67" i="31"/>
  <c r="C67" i="31"/>
  <c r="B67" i="31"/>
  <c r="H30" i="31" s="1"/>
  <c r="E66" i="31"/>
  <c r="D66" i="31"/>
  <c r="C66" i="31"/>
  <c r="B66" i="31"/>
  <c r="E65" i="31"/>
  <c r="D65" i="31"/>
  <c r="C65" i="31"/>
  <c r="B65" i="31"/>
  <c r="E64" i="31"/>
  <c r="D64" i="31"/>
  <c r="C64" i="31"/>
  <c r="B64" i="31"/>
  <c r="E63" i="31"/>
  <c r="D63" i="31"/>
  <c r="C63" i="31"/>
  <c r="B63" i="31"/>
  <c r="E62" i="31"/>
  <c r="D62" i="31"/>
  <c r="C62" i="31"/>
  <c r="B62" i="31"/>
  <c r="E61" i="31"/>
  <c r="D61" i="31"/>
  <c r="C61" i="31"/>
  <c r="B61" i="31"/>
  <c r="E60" i="31"/>
  <c r="D60" i="31"/>
  <c r="C60" i="31"/>
  <c r="B60" i="31"/>
  <c r="E59" i="31"/>
  <c r="D59" i="31"/>
  <c r="C59" i="31"/>
  <c r="B59" i="31"/>
  <c r="E58" i="31"/>
  <c r="D58" i="31"/>
  <c r="C58" i="31"/>
  <c r="B58" i="31"/>
  <c r="E57" i="31"/>
  <c r="D57" i="31"/>
  <c r="C57" i="31"/>
  <c r="I29" i="31" s="1"/>
  <c r="B57" i="31"/>
  <c r="H29" i="31" s="1"/>
  <c r="E56" i="31"/>
  <c r="D56" i="31"/>
  <c r="C56" i="31"/>
  <c r="B56" i="31"/>
  <c r="E55" i="31"/>
  <c r="D55" i="31"/>
  <c r="C55" i="31"/>
  <c r="B55" i="31"/>
  <c r="E54" i="31"/>
  <c r="D54" i="31"/>
  <c r="C54" i="31"/>
  <c r="B54" i="31"/>
  <c r="E53" i="31"/>
  <c r="D53" i="31"/>
  <c r="C53" i="31"/>
  <c r="B53" i="31"/>
  <c r="E52" i="31"/>
  <c r="D52" i="31"/>
  <c r="C52" i="31"/>
  <c r="B52" i="31"/>
  <c r="E51" i="31"/>
  <c r="D51" i="31"/>
  <c r="C51" i="31"/>
  <c r="B51" i="31"/>
  <c r="E50" i="31"/>
  <c r="D50" i="31"/>
  <c r="C50" i="31"/>
  <c r="B50" i="31"/>
  <c r="E49" i="31"/>
  <c r="D49" i="31"/>
  <c r="C49" i="31"/>
  <c r="B49" i="31"/>
  <c r="E48" i="31"/>
  <c r="D48" i="31"/>
  <c r="C48" i="31"/>
  <c r="B48" i="31"/>
  <c r="E47" i="31"/>
  <c r="D47" i="31"/>
  <c r="C47" i="31"/>
  <c r="B47" i="31"/>
  <c r="E46" i="31"/>
  <c r="D46" i="31"/>
  <c r="C46" i="31"/>
  <c r="B46" i="31"/>
  <c r="E45" i="31"/>
  <c r="D45" i="31"/>
  <c r="C45" i="31"/>
  <c r="B45" i="31"/>
  <c r="E44" i="31"/>
  <c r="D44" i="31"/>
  <c r="C44" i="31"/>
  <c r="B44" i="31"/>
  <c r="E43" i="31"/>
  <c r="D43" i="31"/>
  <c r="C43" i="31"/>
  <c r="B43" i="31"/>
  <c r="E42" i="31"/>
  <c r="D42" i="31"/>
  <c r="C42" i="31"/>
  <c r="B42" i="31"/>
  <c r="E41" i="31"/>
  <c r="D41" i="31"/>
  <c r="C41" i="31"/>
  <c r="B41" i="31"/>
  <c r="E40" i="31"/>
  <c r="D40" i="31"/>
  <c r="C40" i="31"/>
  <c r="B40" i="31"/>
  <c r="E39" i="31"/>
  <c r="D39" i="31"/>
  <c r="C39" i="31"/>
  <c r="B39" i="31"/>
  <c r="E38" i="31"/>
  <c r="D38" i="31"/>
  <c r="C38" i="31"/>
  <c r="B38" i="31"/>
  <c r="E37" i="31"/>
  <c r="K27" i="31" s="1"/>
  <c r="D37" i="31"/>
  <c r="J28" i="31" s="1"/>
  <c r="C37" i="31"/>
  <c r="I28" i="31" s="1"/>
  <c r="B37" i="31"/>
  <c r="H28" i="31" s="1"/>
  <c r="E36" i="31"/>
  <c r="D36" i="31"/>
  <c r="C36" i="31"/>
  <c r="B36" i="31"/>
  <c r="E35" i="31"/>
  <c r="D35" i="31"/>
  <c r="C35" i="31"/>
  <c r="B35" i="31"/>
  <c r="E34" i="31"/>
  <c r="D34" i="31"/>
  <c r="C34" i="31"/>
  <c r="B34" i="31"/>
  <c r="E33" i="31"/>
  <c r="D33" i="31"/>
  <c r="C33" i="31"/>
  <c r="B33" i="31"/>
  <c r="K32" i="31"/>
  <c r="E32" i="31"/>
  <c r="D32" i="31"/>
  <c r="C32" i="31"/>
  <c r="B32" i="31"/>
  <c r="J31" i="31"/>
  <c r="I31" i="31"/>
  <c r="H31" i="31"/>
  <c r="E31" i="31"/>
  <c r="D31" i="31"/>
  <c r="C31" i="31"/>
  <c r="B31" i="31"/>
  <c r="K30" i="31"/>
  <c r="J30" i="31"/>
  <c r="I30" i="31"/>
  <c r="E30" i="31"/>
  <c r="D30" i="31"/>
  <c r="C30" i="31"/>
  <c r="B30" i="31"/>
  <c r="K29" i="31"/>
  <c r="J29" i="31"/>
  <c r="E29" i="31"/>
  <c r="D29" i="31"/>
  <c r="C29" i="31"/>
  <c r="B29" i="31"/>
  <c r="E28" i="31"/>
  <c r="D28" i="31"/>
  <c r="C28" i="31"/>
  <c r="B28" i="31"/>
  <c r="H27" i="31"/>
  <c r="E27" i="31"/>
  <c r="D27" i="31"/>
  <c r="J26" i="31" s="1"/>
  <c r="C27" i="31"/>
  <c r="I26" i="31" s="1"/>
  <c r="B27" i="31"/>
  <c r="H26" i="31" s="1"/>
  <c r="K26" i="31"/>
  <c r="E26" i="31"/>
  <c r="D26" i="31"/>
  <c r="C26" i="31"/>
  <c r="B26" i="31"/>
  <c r="E25" i="31"/>
  <c r="D25" i="31"/>
  <c r="C25" i="31"/>
  <c r="B25" i="31"/>
  <c r="E24" i="31"/>
  <c r="D24" i="31"/>
  <c r="C24" i="31"/>
  <c r="B24" i="31"/>
  <c r="K23" i="31"/>
  <c r="J23" i="31"/>
  <c r="I23" i="31"/>
  <c r="H23" i="31"/>
  <c r="E23" i="31"/>
  <c r="D23" i="31"/>
  <c r="C23" i="31"/>
  <c r="B23" i="31"/>
  <c r="E22" i="31"/>
  <c r="D22" i="31"/>
  <c r="C22" i="31"/>
  <c r="B22" i="31"/>
  <c r="G21" i="31"/>
  <c r="E21" i="31"/>
  <c r="D21" i="31"/>
  <c r="C21" i="31"/>
  <c r="B21" i="31"/>
  <c r="E20" i="31"/>
  <c r="D20" i="31"/>
  <c r="C20" i="31"/>
  <c r="B20" i="31"/>
  <c r="E19" i="31"/>
  <c r="D19" i="31"/>
  <c r="C19" i="31"/>
  <c r="B19" i="31"/>
  <c r="E18" i="31"/>
  <c r="D18" i="31"/>
  <c r="C18" i="31"/>
  <c r="B18" i="31"/>
  <c r="E17" i="31"/>
  <c r="K25" i="31" s="1"/>
  <c r="D17" i="31"/>
  <c r="J25" i="31" s="1"/>
  <c r="C17" i="31"/>
  <c r="I25" i="31" s="1"/>
  <c r="B17" i="31"/>
  <c r="H25" i="31" s="1"/>
  <c r="E16" i="31"/>
  <c r="D16" i="31"/>
  <c r="C16" i="31"/>
  <c r="B16" i="31"/>
  <c r="E15" i="31"/>
  <c r="D15" i="31"/>
  <c r="C15" i="31"/>
  <c r="B15" i="31"/>
  <c r="E14" i="31"/>
  <c r="D14" i="31"/>
  <c r="C14" i="31"/>
  <c r="B14" i="31"/>
  <c r="E13" i="31"/>
  <c r="D13" i="31"/>
  <c r="C13" i="31"/>
  <c r="B13" i="31"/>
  <c r="E12" i="31"/>
  <c r="D12" i="31"/>
  <c r="C12" i="31"/>
  <c r="B12" i="31"/>
  <c r="E11" i="31"/>
  <c r="D11" i="31"/>
  <c r="C11" i="31"/>
  <c r="B11" i="31"/>
  <c r="E10" i="31"/>
  <c r="D10" i="31"/>
  <c r="C10" i="31"/>
  <c r="B10" i="31"/>
  <c r="E9" i="31"/>
  <c r="D9" i="31"/>
  <c r="C9" i="31"/>
  <c r="B9" i="31"/>
  <c r="E8" i="31"/>
  <c r="D8" i="31"/>
  <c r="C8" i="31"/>
  <c r="B8" i="31"/>
  <c r="E7" i="31"/>
  <c r="K24" i="31" s="1"/>
  <c r="D7" i="31"/>
  <c r="J24" i="31" s="1"/>
  <c r="C7" i="31"/>
  <c r="I24" i="31" s="1"/>
  <c r="B7" i="31"/>
  <c r="H24" i="31" s="1"/>
  <c r="E2" i="31"/>
  <c r="D2" i="31"/>
  <c r="C2" i="31"/>
  <c r="B2" i="31"/>
  <c r="A5" i="31" s="1"/>
  <c r="G22" i="31" s="1"/>
  <c r="E1" i="31"/>
  <c r="D1" i="31"/>
  <c r="C1" i="31"/>
  <c r="B1" i="31"/>
  <c r="E87" i="28"/>
  <c r="K32" i="28" s="1"/>
  <c r="D87" i="28"/>
  <c r="J32" i="28" s="1"/>
  <c r="C87" i="28"/>
  <c r="I32" i="28" s="1"/>
  <c r="B87" i="28"/>
  <c r="E86" i="28"/>
  <c r="D86" i="28"/>
  <c r="C86" i="28"/>
  <c r="B86" i="28"/>
  <c r="E85" i="28"/>
  <c r="D85" i="28"/>
  <c r="C85" i="28"/>
  <c r="B85" i="28"/>
  <c r="E84" i="28"/>
  <c r="D84" i="28"/>
  <c r="C84" i="28"/>
  <c r="B84" i="28"/>
  <c r="E83" i="28"/>
  <c r="D83" i="28"/>
  <c r="C83" i="28"/>
  <c r="B83" i="28"/>
  <c r="E82" i="28"/>
  <c r="D82" i="28"/>
  <c r="C82" i="28"/>
  <c r="B82" i="28"/>
  <c r="E81" i="28"/>
  <c r="D81" i="28"/>
  <c r="C81" i="28"/>
  <c r="B81" i="28"/>
  <c r="E80" i="28"/>
  <c r="D80" i="28"/>
  <c r="C80" i="28"/>
  <c r="B80" i="28"/>
  <c r="E79" i="28"/>
  <c r="D79" i="28"/>
  <c r="C79" i="28"/>
  <c r="B79" i="28"/>
  <c r="E78" i="28"/>
  <c r="D78" i="28"/>
  <c r="C78" i="28"/>
  <c r="B78" i="28"/>
  <c r="E77" i="28"/>
  <c r="D77" i="28"/>
  <c r="C77" i="28"/>
  <c r="B77" i="28"/>
  <c r="H31" i="28" s="1"/>
  <c r="E76" i="28"/>
  <c r="D76" i="28"/>
  <c r="C76" i="28"/>
  <c r="B76" i="28"/>
  <c r="E75" i="28"/>
  <c r="D75" i="28"/>
  <c r="C75" i="28"/>
  <c r="B75" i="28"/>
  <c r="E74" i="28"/>
  <c r="D74" i="28"/>
  <c r="C74" i="28"/>
  <c r="B74" i="28"/>
  <c r="E73" i="28"/>
  <c r="D73" i="28"/>
  <c r="C73" i="28"/>
  <c r="B73" i="28"/>
  <c r="E72" i="28"/>
  <c r="D72" i="28"/>
  <c r="C72" i="28"/>
  <c r="B72" i="28"/>
  <c r="E71" i="28"/>
  <c r="D71" i="28"/>
  <c r="C71" i="28"/>
  <c r="B71" i="28"/>
  <c r="E70" i="28"/>
  <c r="D70" i="28"/>
  <c r="C70" i="28"/>
  <c r="B70" i="28"/>
  <c r="E69" i="28"/>
  <c r="D69" i="28"/>
  <c r="C69" i="28"/>
  <c r="B69" i="28"/>
  <c r="E68" i="28"/>
  <c r="D68" i="28"/>
  <c r="C68" i="28"/>
  <c r="B68" i="28"/>
  <c r="E67" i="28"/>
  <c r="D67" i="28"/>
  <c r="C67" i="28"/>
  <c r="B67" i="28"/>
  <c r="E66" i="28"/>
  <c r="D66" i="28"/>
  <c r="C66" i="28"/>
  <c r="B66" i="28"/>
  <c r="E65" i="28"/>
  <c r="D65" i="28"/>
  <c r="C65" i="28"/>
  <c r="B65" i="28"/>
  <c r="E64" i="28"/>
  <c r="D64" i="28"/>
  <c r="C64" i="28"/>
  <c r="B64" i="28"/>
  <c r="E63" i="28"/>
  <c r="D63" i="28"/>
  <c r="C63" i="28"/>
  <c r="B63" i="28"/>
  <c r="E62" i="28"/>
  <c r="D62" i="28"/>
  <c r="C62" i="28"/>
  <c r="B62" i="28"/>
  <c r="E61" i="28"/>
  <c r="D61" i="28"/>
  <c r="C61" i="28"/>
  <c r="B61" i="28"/>
  <c r="E60" i="28"/>
  <c r="D60" i="28"/>
  <c r="C60" i="28"/>
  <c r="B60" i="28"/>
  <c r="E59" i="28"/>
  <c r="D59" i="28"/>
  <c r="C59" i="28"/>
  <c r="B59" i="28"/>
  <c r="E58" i="28"/>
  <c r="D58" i="28"/>
  <c r="C58" i="28"/>
  <c r="B58" i="28"/>
  <c r="E57" i="28"/>
  <c r="K29" i="28" s="1"/>
  <c r="D57" i="28"/>
  <c r="J29" i="28" s="1"/>
  <c r="C57" i="28"/>
  <c r="I29" i="28" s="1"/>
  <c r="B57" i="28"/>
  <c r="E56" i="28"/>
  <c r="D56" i="28"/>
  <c r="C56" i="28"/>
  <c r="B56" i="28"/>
  <c r="E55" i="28"/>
  <c r="D55" i="28"/>
  <c r="C55" i="28"/>
  <c r="B55" i="28"/>
  <c r="E54" i="28"/>
  <c r="D54" i="28"/>
  <c r="C54" i="28"/>
  <c r="B54" i="28"/>
  <c r="E53" i="28"/>
  <c r="D53" i="28"/>
  <c r="C53" i="28"/>
  <c r="B53" i="28"/>
  <c r="E52" i="28"/>
  <c r="D52" i="28"/>
  <c r="C52" i="28"/>
  <c r="B52" i="28"/>
  <c r="E51" i="28"/>
  <c r="D51" i="28"/>
  <c r="C51" i="28"/>
  <c r="B51" i="28"/>
  <c r="E50" i="28"/>
  <c r="D50" i="28"/>
  <c r="C50" i="28"/>
  <c r="B50" i="28"/>
  <c r="E49" i="28"/>
  <c r="D49" i="28"/>
  <c r="C49" i="28"/>
  <c r="B49" i="28"/>
  <c r="E48" i="28"/>
  <c r="D48" i="28"/>
  <c r="C48" i="28"/>
  <c r="B48" i="28"/>
  <c r="E47" i="28"/>
  <c r="D47" i="28"/>
  <c r="C47" i="28"/>
  <c r="B47" i="28"/>
  <c r="E46" i="28"/>
  <c r="D46" i="28"/>
  <c r="C46" i="28"/>
  <c r="B46" i="28"/>
  <c r="E45" i="28"/>
  <c r="D45" i="28"/>
  <c r="C45" i="28"/>
  <c r="B45" i="28"/>
  <c r="E44" i="28"/>
  <c r="D44" i="28"/>
  <c r="C44" i="28"/>
  <c r="B44" i="28"/>
  <c r="E43" i="28"/>
  <c r="D43" i="28"/>
  <c r="C43" i="28"/>
  <c r="B43" i="28"/>
  <c r="E42" i="28"/>
  <c r="D42" i="28"/>
  <c r="C42" i="28"/>
  <c r="B42" i="28"/>
  <c r="E41" i="28"/>
  <c r="D41" i="28"/>
  <c r="C41" i="28"/>
  <c r="B41" i="28"/>
  <c r="E40" i="28"/>
  <c r="D40" i="28"/>
  <c r="C40" i="28"/>
  <c r="B40" i="28"/>
  <c r="E39" i="28"/>
  <c r="D39" i="28"/>
  <c r="C39" i="28"/>
  <c r="B39" i="28"/>
  <c r="E38" i="28"/>
  <c r="D38" i="28"/>
  <c r="C38" i="28"/>
  <c r="B38" i="28"/>
  <c r="E37" i="28"/>
  <c r="K28" i="28" s="1"/>
  <c r="D37" i="28"/>
  <c r="J28" i="28" s="1"/>
  <c r="C37" i="28"/>
  <c r="I28" i="28" s="1"/>
  <c r="B37" i="28"/>
  <c r="H28" i="28" s="1"/>
  <c r="E36" i="28"/>
  <c r="D36" i="28"/>
  <c r="C36" i="28"/>
  <c r="B36" i="28"/>
  <c r="E35" i="28"/>
  <c r="D35" i="28"/>
  <c r="C35" i="28"/>
  <c r="B35" i="28"/>
  <c r="E34" i="28"/>
  <c r="D34" i="28"/>
  <c r="C34" i="28"/>
  <c r="B34" i="28"/>
  <c r="E33" i="28"/>
  <c r="D33" i="28"/>
  <c r="C33" i="28"/>
  <c r="B33" i="28"/>
  <c r="H32" i="28"/>
  <c r="E32" i="28"/>
  <c r="D32" i="28"/>
  <c r="C32" i="28"/>
  <c r="B32" i="28"/>
  <c r="K31" i="28"/>
  <c r="J31" i="28"/>
  <c r="I31" i="28"/>
  <c r="E31" i="28"/>
  <c r="D31" i="28"/>
  <c r="C31" i="28"/>
  <c r="B31" i="28"/>
  <c r="K30" i="28"/>
  <c r="J30" i="28"/>
  <c r="I30" i="28"/>
  <c r="H30" i="28"/>
  <c r="E30" i="28"/>
  <c r="D30" i="28"/>
  <c r="C30" i="28"/>
  <c r="B30" i="28"/>
  <c r="H29" i="28"/>
  <c r="E29" i="28"/>
  <c r="D29" i="28"/>
  <c r="C29" i="28"/>
  <c r="B29" i="28"/>
  <c r="E28" i="28"/>
  <c r="D28" i="28"/>
  <c r="C28" i="28"/>
  <c r="B28" i="28"/>
  <c r="K27" i="28"/>
  <c r="J27" i="28"/>
  <c r="I27" i="28"/>
  <c r="E27" i="28"/>
  <c r="K26" i="28" s="1"/>
  <c r="D27" i="28"/>
  <c r="J26" i="28" s="1"/>
  <c r="C27" i="28"/>
  <c r="I26" i="28" s="1"/>
  <c r="B27" i="28"/>
  <c r="H26" i="28" s="1"/>
  <c r="E26" i="28"/>
  <c r="D26" i="28"/>
  <c r="C26" i="28"/>
  <c r="B26" i="28"/>
  <c r="E25" i="28"/>
  <c r="D25" i="28"/>
  <c r="C25" i="28"/>
  <c r="B25" i="28"/>
  <c r="H24" i="28"/>
  <c r="E24" i="28"/>
  <c r="D24" i="28"/>
  <c r="C24" i="28"/>
  <c r="B24" i="28"/>
  <c r="K23" i="28"/>
  <c r="J23" i="28"/>
  <c r="I23" i="28"/>
  <c r="H23" i="28"/>
  <c r="E23" i="28"/>
  <c r="D23" i="28"/>
  <c r="C23" i="28"/>
  <c r="B23" i="28"/>
  <c r="E22" i="28"/>
  <c r="D22" i="28"/>
  <c r="C22" i="28"/>
  <c r="B22" i="28"/>
  <c r="G21" i="28"/>
  <c r="E21" i="28"/>
  <c r="D21" i="28"/>
  <c r="C21" i="28"/>
  <c r="B21" i="28"/>
  <c r="E20" i="28"/>
  <c r="D20" i="28"/>
  <c r="C20" i="28"/>
  <c r="B20" i="28"/>
  <c r="E19" i="28"/>
  <c r="D19" i="28"/>
  <c r="C19" i="28"/>
  <c r="B19" i="28"/>
  <c r="E18" i="28"/>
  <c r="D18" i="28"/>
  <c r="C18" i="28"/>
  <c r="B18" i="28"/>
  <c r="E17" i="28"/>
  <c r="K25" i="28" s="1"/>
  <c r="D17" i="28"/>
  <c r="J25" i="28" s="1"/>
  <c r="C17" i="28"/>
  <c r="I25" i="28" s="1"/>
  <c r="B17" i="28"/>
  <c r="H25" i="28" s="1"/>
  <c r="E16" i="28"/>
  <c r="D16" i="28"/>
  <c r="C16" i="28"/>
  <c r="B16" i="28"/>
  <c r="E15" i="28"/>
  <c r="D15" i="28"/>
  <c r="C15" i="28"/>
  <c r="B15" i="28"/>
  <c r="E14" i="28"/>
  <c r="D14" i="28"/>
  <c r="C14" i="28"/>
  <c r="B14" i="28"/>
  <c r="E13" i="28"/>
  <c r="D13" i="28"/>
  <c r="C13" i="28"/>
  <c r="B13" i="28"/>
  <c r="E12" i="28"/>
  <c r="D12" i="28"/>
  <c r="C12" i="28"/>
  <c r="B12" i="28"/>
  <c r="E11" i="28"/>
  <c r="D11" i="28"/>
  <c r="C11" i="28"/>
  <c r="B11" i="28"/>
  <c r="E10" i="28"/>
  <c r="D10" i="28"/>
  <c r="C10" i="28"/>
  <c r="B10" i="28"/>
  <c r="E9" i="28"/>
  <c r="D9" i="28"/>
  <c r="C9" i="28"/>
  <c r="B9" i="28"/>
  <c r="E8" i="28"/>
  <c r="D8" i="28"/>
  <c r="C8" i="28"/>
  <c r="B8" i="28"/>
  <c r="E7" i="28"/>
  <c r="K24" i="28" s="1"/>
  <c r="D7" i="28"/>
  <c r="J24" i="28" s="1"/>
  <c r="C7" i="28"/>
  <c r="I24" i="28" s="1"/>
  <c r="B7" i="28"/>
  <c r="E2" i="28"/>
  <c r="D2" i="28"/>
  <c r="C2" i="28"/>
  <c r="B2" i="28"/>
  <c r="A5" i="28" s="1"/>
  <c r="G22" i="28" s="1"/>
  <c r="E1" i="28"/>
  <c r="D1" i="28"/>
  <c r="C1" i="28"/>
  <c r="B1" i="28"/>
  <c r="K23" i="27"/>
  <c r="C2" i="27"/>
  <c r="D2" i="27"/>
  <c r="E2" i="27"/>
  <c r="B2" i="27"/>
  <c r="C1" i="27"/>
  <c r="D1" i="27"/>
  <c r="E1" i="27"/>
  <c r="B1" i="27"/>
  <c r="E8" i="27"/>
  <c r="E9" i="27"/>
  <c r="E10" i="27"/>
  <c r="E11" i="27"/>
  <c r="E12" i="27"/>
  <c r="E13" i="27"/>
  <c r="E14" i="27"/>
  <c r="E15" i="27"/>
  <c r="E16" i="27"/>
  <c r="E17" i="27"/>
  <c r="K25" i="27" s="1"/>
  <c r="E18" i="27"/>
  <c r="E19" i="27"/>
  <c r="E20" i="27"/>
  <c r="E21" i="27"/>
  <c r="E22" i="27"/>
  <c r="E23" i="27"/>
  <c r="E24" i="27"/>
  <c r="E25" i="27"/>
  <c r="E26" i="27"/>
  <c r="E27" i="27"/>
  <c r="K26" i="27" s="1"/>
  <c r="E28" i="27"/>
  <c r="E29" i="27"/>
  <c r="E30" i="27"/>
  <c r="E31" i="27"/>
  <c r="E32" i="27"/>
  <c r="E33" i="27"/>
  <c r="E34" i="27"/>
  <c r="E35" i="27"/>
  <c r="E36" i="27"/>
  <c r="E37" i="27"/>
  <c r="K28" i="27" s="1"/>
  <c r="E38" i="27"/>
  <c r="E39" i="27"/>
  <c r="E40" i="27"/>
  <c r="E41" i="27"/>
  <c r="E42" i="27"/>
  <c r="E43" i="27"/>
  <c r="E44" i="27"/>
  <c r="E45" i="27"/>
  <c r="E46" i="27"/>
  <c r="E47" i="27"/>
  <c r="E48" i="27"/>
  <c r="E49" i="27"/>
  <c r="E50" i="27"/>
  <c r="E51" i="27"/>
  <c r="E52" i="27"/>
  <c r="E53" i="27"/>
  <c r="E54" i="27"/>
  <c r="E55" i="27"/>
  <c r="E56" i="27"/>
  <c r="E57" i="27"/>
  <c r="K29" i="27" s="1"/>
  <c r="E58" i="27"/>
  <c r="E59" i="27"/>
  <c r="E60" i="27"/>
  <c r="E61" i="27"/>
  <c r="E62" i="27"/>
  <c r="E63" i="27"/>
  <c r="E64" i="27"/>
  <c r="E65" i="27"/>
  <c r="E66" i="27"/>
  <c r="E67" i="27"/>
  <c r="K30" i="27" s="1"/>
  <c r="E68" i="27"/>
  <c r="E69" i="27"/>
  <c r="E70" i="27"/>
  <c r="E71" i="27"/>
  <c r="E72" i="27"/>
  <c r="E73" i="27"/>
  <c r="E74" i="27"/>
  <c r="E75" i="27"/>
  <c r="E76" i="27"/>
  <c r="E77" i="27"/>
  <c r="K31" i="27" s="1"/>
  <c r="E78" i="27"/>
  <c r="E79" i="27"/>
  <c r="E80" i="27"/>
  <c r="E81" i="27"/>
  <c r="E82" i="27"/>
  <c r="E83" i="27"/>
  <c r="E84" i="27"/>
  <c r="E85" i="27"/>
  <c r="E86" i="27"/>
  <c r="E87" i="27"/>
  <c r="K32" i="27" s="1"/>
  <c r="E7" i="27"/>
  <c r="K24" i="27" s="1"/>
  <c r="D87" i="27"/>
  <c r="C87" i="27"/>
  <c r="I32" i="27" s="1"/>
  <c r="B87" i="27"/>
  <c r="H32" i="27" s="1"/>
  <c r="D86" i="27"/>
  <c r="C86" i="27"/>
  <c r="B86" i="27"/>
  <c r="D85" i="27"/>
  <c r="C85" i="27"/>
  <c r="B85" i="27"/>
  <c r="D84" i="27"/>
  <c r="C84" i="27"/>
  <c r="B84" i="27"/>
  <c r="D83" i="27"/>
  <c r="C83" i="27"/>
  <c r="B83" i="27"/>
  <c r="D82" i="27"/>
  <c r="C82" i="27"/>
  <c r="B82" i="27"/>
  <c r="D81" i="27"/>
  <c r="C81" i="27"/>
  <c r="B81" i="27"/>
  <c r="D80" i="27"/>
  <c r="C80" i="27"/>
  <c r="B80" i="27"/>
  <c r="D79" i="27"/>
  <c r="C79" i="27"/>
  <c r="B79" i="27"/>
  <c r="D78" i="27"/>
  <c r="C78" i="27"/>
  <c r="B78" i="27"/>
  <c r="D77" i="27"/>
  <c r="J31" i="27" s="1"/>
  <c r="C77" i="27"/>
  <c r="I31" i="27" s="1"/>
  <c r="B77" i="27"/>
  <c r="H31" i="27" s="1"/>
  <c r="D76" i="27"/>
  <c r="C76" i="27"/>
  <c r="B76" i="27"/>
  <c r="D75" i="27"/>
  <c r="C75" i="27"/>
  <c r="B75" i="27"/>
  <c r="D74" i="27"/>
  <c r="C74" i="27"/>
  <c r="B74" i="27"/>
  <c r="D73" i="27"/>
  <c r="C73" i="27"/>
  <c r="B73" i="27"/>
  <c r="D72" i="27"/>
  <c r="C72" i="27"/>
  <c r="B72" i="27"/>
  <c r="D71" i="27"/>
  <c r="C71" i="27"/>
  <c r="B71" i="27"/>
  <c r="D70" i="27"/>
  <c r="C70" i="27"/>
  <c r="B70" i="27"/>
  <c r="D69" i="27"/>
  <c r="C69" i="27"/>
  <c r="B69" i="27"/>
  <c r="D68" i="27"/>
  <c r="C68" i="27"/>
  <c r="B68" i="27"/>
  <c r="D67" i="27"/>
  <c r="C67" i="27"/>
  <c r="B67" i="27"/>
  <c r="D66" i="27"/>
  <c r="C66" i="27"/>
  <c r="B66" i="27"/>
  <c r="D65" i="27"/>
  <c r="C65" i="27"/>
  <c r="B65" i="27"/>
  <c r="D64" i="27"/>
  <c r="C64" i="27"/>
  <c r="B64" i="27"/>
  <c r="D63" i="27"/>
  <c r="C63" i="27"/>
  <c r="B63" i="27"/>
  <c r="D62" i="27"/>
  <c r="C62" i="27"/>
  <c r="B62" i="27"/>
  <c r="D61" i="27"/>
  <c r="C61" i="27"/>
  <c r="B61" i="27"/>
  <c r="D60" i="27"/>
  <c r="C60" i="27"/>
  <c r="B60" i="27"/>
  <c r="D59" i="27"/>
  <c r="C59" i="27"/>
  <c r="B59" i="27"/>
  <c r="D58" i="27"/>
  <c r="C58" i="27"/>
  <c r="B58" i="27"/>
  <c r="D57" i="27"/>
  <c r="C57" i="27"/>
  <c r="I29" i="27" s="1"/>
  <c r="B57" i="27"/>
  <c r="H29" i="27" s="1"/>
  <c r="D56" i="27"/>
  <c r="C56" i="27"/>
  <c r="B56" i="27"/>
  <c r="D55" i="27"/>
  <c r="C55" i="27"/>
  <c r="B55" i="27"/>
  <c r="D54" i="27"/>
  <c r="C54" i="27"/>
  <c r="B54" i="27"/>
  <c r="D53" i="27"/>
  <c r="C53" i="27"/>
  <c r="B53" i="27"/>
  <c r="D52" i="27"/>
  <c r="C52" i="27"/>
  <c r="B52" i="27"/>
  <c r="D51" i="27"/>
  <c r="C51" i="27"/>
  <c r="B51" i="27"/>
  <c r="D50" i="27"/>
  <c r="C50" i="27"/>
  <c r="B50" i="27"/>
  <c r="D49" i="27"/>
  <c r="C49" i="27"/>
  <c r="B49" i="27"/>
  <c r="D48" i="27"/>
  <c r="C48" i="27"/>
  <c r="B48" i="27"/>
  <c r="D47" i="27"/>
  <c r="C47" i="27"/>
  <c r="B47" i="27"/>
  <c r="D46" i="27"/>
  <c r="C46" i="27"/>
  <c r="B46" i="27"/>
  <c r="D45" i="27"/>
  <c r="C45" i="27"/>
  <c r="B45" i="27"/>
  <c r="D44" i="27"/>
  <c r="C44" i="27"/>
  <c r="B44" i="27"/>
  <c r="D43" i="27"/>
  <c r="C43" i="27"/>
  <c r="B43" i="27"/>
  <c r="D42" i="27"/>
  <c r="C42" i="27"/>
  <c r="B42" i="27"/>
  <c r="D41" i="27"/>
  <c r="C41" i="27"/>
  <c r="B41" i="27"/>
  <c r="D40" i="27"/>
  <c r="C40" i="27"/>
  <c r="B40" i="27"/>
  <c r="D39" i="27"/>
  <c r="C39" i="27"/>
  <c r="B39" i="27"/>
  <c r="D38" i="27"/>
  <c r="C38" i="27"/>
  <c r="B38" i="27"/>
  <c r="D37" i="27"/>
  <c r="J28" i="27" s="1"/>
  <c r="C37" i="27"/>
  <c r="I28" i="27" s="1"/>
  <c r="B37" i="27"/>
  <c r="H28" i="27" s="1"/>
  <c r="D36" i="27"/>
  <c r="C36" i="27"/>
  <c r="B36" i="27"/>
  <c r="D35" i="27"/>
  <c r="C35" i="27"/>
  <c r="B35" i="27"/>
  <c r="D34" i="27"/>
  <c r="C34" i="27"/>
  <c r="B34" i="27"/>
  <c r="D33" i="27"/>
  <c r="C33" i="27"/>
  <c r="B33" i="27"/>
  <c r="J32" i="27"/>
  <c r="D32" i="27"/>
  <c r="C32" i="27"/>
  <c r="B32" i="27"/>
  <c r="D31" i="27"/>
  <c r="C31" i="27"/>
  <c r="B31" i="27"/>
  <c r="J30" i="27"/>
  <c r="I30" i="27"/>
  <c r="H30" i="27"/>
  <c r="D30" i="27"/>
  <c r="C30" i="27"/>
  <c r="B30" i="27"/>
  <c r="J29" i="27"/>
  <c r="D29" i="27"/>
  <c r="C29" i="27"/>
  <c r="B29" i="27"/>
  <c r="D28" i="27"/>
  <c r="C28" i="27"/>
  <c r="B28" i="27"/>
  <c r="J27" i="27"/>
  <c r="D27" i="27"/>
  <c r="J26" i="27" s="1"/>
  <c r="C27" i="27"/>
  <c r="I26" i="27" s="1"/>
  <c r="B27" i="27"/>
  <c r="H26" i="27" s="1"/>
  <c r="D26" i="27"/>
  <c r="C26" i="27"/>
  <c r="B26" i="27"/>
  <c r="D25" i="27"/>
  <c r="C25" i="27"/>
  <c r="B25" i="27"/>
  <c r="D24" i="27"/>
  <c r="C24" i="27"/>
  <c r="B24" i="27"/>
  <c r="D23" i="27"/>
  <c r="C23" i="27"/>
  <c r="B23" i="27"/>
  <c r="D22" i="27"/>
  <c r="C22" i="27"/>
  <c r="B22" i="27"/>
  <c r="G21" i="27"/>
  <c r="D21" i="27"/>
  <c r="C21" i="27"/>
  <c r="B21" i="27"/>
  <c r="D20" i="27"/>
  <c r="C20" i="27"/>
  <c r="B20" i="27"/>
  <c r="D19" i="27"/>
  <c r="C19" i="27"/>
  <c r="B19" i="27"/>
  <c r="D18" i="27"/>
  <c r="C18" i="27"/>
  <c r="B18" i="27"/>
  <c r="D17" i="27"/>
  <c r="J25" i="27" s="1"/>
  <c r="C17" i="27"/>
  <c r="I25" i="27" s="1"/>
  <c r="B17" i="27"/>
  <c r="H25" i="27" s="1"/>
  <c r="D16" i="27"/>
  <c r="C16" i="27"/>
  <c r="B16" i="27"/>
  <c r="D15" i="27"/>
  <c r="C15" i="27"/>
  <c r="B15" i="27"/>
  <c r="D14" i="27"/>
  <c r="C14" i="27"/>
  <c r="B14" i="27"/>
  <c r="D13" i="27"/>
  <c r="C13" i="27"/>
  <c r="B13" i="27"/>
  <c r="D12" i="27"/>
  <c r="C12" i="27"/>
  <c r="B12" i="27"/>
  <c r="D11" i="27"/>
  <c r="C11" i="27"/>
  <c r="B11" i="27"/>
  <c r="D10" i="27"/>
  <c r="C10" i="27"/>
  <c r="B10" i="27"/>
  <c r="D9" i="27"/>
  <c r="C9" i="27"/>
  <c r="B9" i="27"/>
  <c r="D8" i="27"/>
  <c r="C8" i="27"/>
  <c r="B8" i="27"/>
  <c r="D7" i="27"/>
  <c r="J24" i="27" s="1"/>
  <c r="C7" i="27"/>
  <c r="I24" i="27" s="1"/>
  <c r="B7" i="27"/>
  <c r="H24" i="27" s="1"/>
  <c r="J23" i="27"/>
  <c r="I23" i="27"/>
  <c r="H23" i="27"/>
  <c r="A5" i="27"/>
  <c r="G22" i="27" s="1"/>
  <c r="AK194" i="22"/>
  <c r="AK195" i="22" s="1"/>
  <c r="AJ194" i="22"/>
  <c r="AJ195" i="22" s="1"/>
  <c r="AI194" i="22"/>
  <c r="AI195" i="22" s="1"/>
  <c r="AH194" i="22"/>
  <c r="AH195" i="22" s="1"/>
  <c r="AG194" i="22"/>
  <c r="AG195" i="22" s="1"/>
  <c r="AF194" i="22"/>
  <c r="AF195" i="22" s="1"/>
  <c r="AE194" i="22"/>
  <c r="AE195" i="22" s="1"/>
  <c r="AD194" i="22"/>
  <c r="AD195" i="22" s="1"/>
  <c r="AC194" i="22"/>
  <c r="AC195" i="22" s="1"/>
  <c r="Z194" i="22"/>
  <c r="Z195" i="22" s="1"/>
  <c r="Y194" i="22"/>
  <c r="Y195" i="22" s="1"/>
  <c r="X194" i="22"/>
  <c r="X195" i="22" s="1"/>
  <c r="W194" i="22"/>
  <c r="W195" i="22" s="1"/>
  <c r="V194" i="22"/>
  <c r="V195" i="22" s="1"/>
  <c r="U194" i="22"/>
  <c r="U195" i="22" s="1"/>
  <c r="T194" i="22"/>
  <c r="T195" i="22" s="1"/>
  <c r="S194" i="22"/>
  <c r="S195" i="22" s="1"/>
  <c r="R194" i="22"/>
  <c r="R195" i="22" s="1"/>
  <c r="Q194" i="22"/>
  <c r="Q195" i="22" s="1"/>
  <c r="P194" i="22"/>
  <c r="P195" i="22" s="1"/>
  <c r="O194" i="22"/>
  <c r="O195" i="22" s="1"/>
  <c r="N194" i="22"/>
  <c r="N195" i="22" s="1"/>
  <c r="M194" i="22"/>
  <c r="M195" i="22" s="1"/>
  <c r="L194" i="22"/>
  <c r="L195" i="22" s="1"/>
  <c r="K194" i="22"/>
  <c r="K195" i="22" s="1"/>
  <c r="J194" i="22"/>
  <c r="J195" i="22" s="1"/>
  <c r="I194" i="22"/>
  <c r="I195" i="22" s="1"/>
  <c r="H194" i="22"/>
  <c r="H195" i="22" s="1"/>
  <c r="G194" i="22"/>
  <c r="G195" i="22" s="1"/>
  <c r="Q193" i="22"/>
  <c r="AK192" i="22"/>
  <c r="AK193" i="22" s="1"/>
  <c r="AJ192" i="22"/>
  <c r="AJ193" i="22" s="1"/>
  <c r="AI192" i="22"/>
  <c r="AI193" i="22" s="1"/>
  <c r="AH192" i="22"/>
  <c r="AH193" i="22" s="1"/>
  <c r="AG192" i="22"/>
  <c r="AG193" i="22" s="1"/>
  <c r="AF192" i="22"/>
  <c r="AF193" i="22" s="1"/>
  <c r="AE192" i="22"/>
  <c r="AE193" i="22" s="1"/>
  <c r="AD192" i="22"/>
  <c r="AD193" i="22" s="1"/>
  <c r="AC192" i="22"/>
  <c r="AC193" i="22" s="1"/>
  <c r="Z192" i="22"/>
  <c r="Z193" i="22" s="1"/>
  <c r="Y192" i="22"/>
  <c r="Y193" i="22" s="1"/>
  <c r="X192" i="22"/>
  <c r="X193" i="22" s="1"/>
  <c r="W192" i="22"/>
  <c r="W193" i="22" s="1"/>
  <c r="V192" i="22"/>
  <c r="V193" i="22" s="1"/>
  <c r="U192" i="22"/>
  <c r="U193" i="22" s="1"/>
  <c r="T192" i="22"/>
  <c r="T193" i="22" s="1"/>
  <c r="S192" i="22"/>
  <c r="S193" i="22" s="1"/>
  <c r="R192" i="22"/>
  <c r="R193" i="22" s="1"/>
  <c r="O192" i="22"/>
  <c r="O193" i="22" s="1"/>
  <c r="N192" i="22"/>
  <c r="N193" i="22" s="1"/>
  <c r="M192" i="22"/>
  <c r="M193" i="22" s="1"/>
  <c r="L192" i="22"/>
  <c r="L193" i="22" s="1"/>
  <c r="K192" i="22"/>
  <c r="K193" i="22" s="1"/>
  <c r="J192" i="22"/>
  <c r="J193" i="22" s="1"/>
  <c r="I192" i="22"/>
  <c r="I193" i="22" s="1"/>
  <c r="H192" i="22"/>
  <c r="H193" i="22" s="1"/>
  <c r="G192" i="22"/>
  <c r="G193" i="22" s="1"/>
  <c r="H194" i="20"/>
  <c r="H195" i="20" s="1"/>
  <c r="I194" i="20"/>
  <c r="I195" i="20" s="1"/>
  <c r="J194" i="20"/>
  <c r="J195" i="20" s="1"/>
  <c r="K194" i="20"/>
  <c r="K195" i="20" s="1"/>
  <c r="L194" i="20"/>
  <c r="L195" i="20" s="1"/>
  <c r="M194" i="20"/>
  <c r="M195" i="20" s="1"/>
  <c r="N194" i="20"/>
  <c r="N195" i="20" s="1"/>
  <c r="O194" i="20"/>
  <c r="O195" i="20" s="1"/>
  <c r="P194" i="20"/>
  <c r="P195" i="20" s="1"/>
  <c r="Q194" i="20"/>
  <c r="Q195" i="20" s="1"/>
  <c r="R194" i="20"/>
  <c r="R195" i="20" s="1"/>
  <c r="S194" i="20"/>
  <c r="S195" i="20" s="1"/>
  <c r="T194" i="20"/>
  <c r="T195" i="20" s="1"/>
  <c r="U194" i="20"/>
  <c r="U195" i="20" s="1"/>
  <c r="V194" i="20"/>
  <c r="V195" i="20" s="1"/>
  <c r="W194" i="20"/>
  <c r="W195" i="20" s="1"/>
  <c r="X194" i="20"/>
  <c r="X195" i="20" s="1"/>
  <c r="Y194" i="20"/>
  <c r="Y195" i="20" s="1"/>
  <c r="Z194" i="20"/>
  <c r="Z195" i="20" s="1"/>
  <c r="AC194" i="20"/>
  <c r="AC195" i="20" s="1"/>
  <c r="AD194" i="20"/>
  <c r="AD195" i="20" s="1"/>
  <c r="AE194" i="20"/>
  <c r="AE195" i="20" s="1"/>
  <c r="AF194" i="20"/>
  <c r="AF195" i="20" s="1"/>
  <c r="AG194" i="20"/>
  <c r="AG195" i="20" s="1"/>
  <c r="AH194" i="20"/>
  <c r="AH195" i="20" s="1"/>
  <c r="AI194" i="20"/>
  <c r="AI195" i="20" s="1"/>
  <c r="AJ194" i="20"/>
  <c r="AJ195" i="20" s="1"/>
  <c r="AK194" i="20"/>
  <c r="AK195" i="20" s="1"/>
  <c r="G194" i="20"/>
  <c r="G195" i="20" s="1"/>
  <c r="Q193" i="20"/>
  <c r="R192" i="20"/>
  <c r="R193" i="20" s="1"/>
  <c r="S192" i="20"/>
  <c r="S193" i="20" s="1"/>
  <c r="T192" i="20"/>
  <c r="T193" i="20" s="1"/>
  <c r="U192" i="20"/>
  <c r="U193" i="20" s="1"/>
  <c r="V192" i="20"/>
  <c r="V193" i="20" s="1"/>
  <c r="W192" i="20"/>
  <c r="W193" i="20" s="1"/>
  <c r="X192" i="20"/>
  <c r="X193" i="20" s="1"/>
  <c r="Y192" i="20"/>
  <c r="Y193" i="20" s="1"/>
  <c r="Z192" i="20"/>
  <c r="Z193" i="20" s="1"/>
  <c r="AC192" i="20"/>
  <c r="AC193" i="20" s="1"/>
  <c r="AD192" i="20"/>
  <c r="AD193" i="20" s="1"/>
  <c r="AE192" i="20"/>
  <c r="AE193" i="20" s="1"/>
  <c r="AF192" i="20"/>
  <c r="AF193" i="20" s="1"/>
  <c r="AG192" i="20"/>
  <c r="AG193" i="20" s="1"/>
  <c r="AH192" i="20"/>
  <c r="AH193" i="20" s="1"/>
  <c r="AI192" i="20"/>
  <c r="AI193" i="20" s="1"/>
  <c r="AJ192" i="20"/>
  <c r="AJ193" i="20" s="1"/>
  <c r="AK192" i="20"/>
  <c r="AK193" i="20" s="1"/>
  <c r="H192" i="20"/>
  <c r="H193" i="20" s="1"/>
  <c r="I192" i="20"/>
  <c r="I193" i="20" s="1"/>
  <c r="J192" i="20"/>
  <c r="J193" i="20" s="1"/>
  <c r="K192" i="20"/>
  <c r="K193" i="20" s="1"/>
  <c r="L192" i="20"/>
  <c r="L193" i="20" s="1"/>
  <c r="M192" i="20"/>
  <c r="M193" i="20" s="1"/>
  <c r="N192" i="20"/>
  <c r="N193" i="20" s="1"/>
  <c r="O192" i="20"/>
  <c r="O193" i="20" s="1"/>
  <c r="G192" i="20"/>
  <c r="G193" i="20" s="1"/>
  <c r="G23" i="17"/>
  <c r="H23" i="17"/>
  <c r="I23" i="17"/>
  <c r="G24" i="17"/>
  <c r="H24" i="17"/>
  <c r="I24" i="17"/>
  <c r="G25" i="17"/>
  <c r="H25" i="17"/>
  <c r="I25" i="17"/>
  <c r="G26" i="17"/>
  <c r="H26" i="17"/>
  <c r="I26" i="17"/>
  <c r="G27" i="17"/>
  <c r="H27" i="17"/>
  <c r="I27" i="17"/>
  <c r="G28" i="17"/>
  <c r="H28" i="17"/>
  <c r="I28" i="17"/>
  <c r="G29" i="17"/>
  <c r="H29" i="17"/>
  <c r="I29" i="17"/>
  <c r="G30" i="17"/>
  <c r="H30" i="17"/>
  <c r="I30" i="17"/>
  <c r="G31" i="17"/>
  <c r="H31" i="17"/>
  <c r="I31" i="17"/>
  <c r="G32" i="17"/>
  <c r="H32" i="17"/>
  <c r="I32" i="17"/>
  <c r="F21" i="18"/>
  <c r="F21" i="17"/>
  <c r="D87" i="18"/>
  <c r="C87" i="18"/>
  <c r="B87" i="18"/>
  <c r="G32" i="18" s="1"/>
  <c r="D86" i="18"/>
  <c r="C86" i="18"/>
  <c r="B86" i="18"/>
  <c r="D85" i="18"/>
  <c r="C85" i="18"/>
  <c r="B85" i="18"/>
  <c r="D84" i="18"/>
  <c r="C84" i="18"/>
  <c r="B84" i="18"/>
  <c r="D83" i="18"/>
  <c r="C83" i="18"/>
  <c r="B83" i="18"/>
  <c r="D82" i="18"/>
  <c r="C82" i="18"/>
  <c r="B82" i="18"/>
  <c r="D81" i="18"/>
  <c r="C81" i="18"/>
  <c r="B81" i="18"/>
  <c r="D80" i="18"/>
  <c r="C80" i="18"/>
  <c r="B80" i="18"/>
  <c r="D79" i="18"/>
  <c r="C79" i="18"/>
  <c r="B79" i="18"/>
  <c r="D78" i="18"/>
  <c r="C78" i="18"/>
  <c r="B78" i="18"/>
  <c r="D77" i="18"/>
  <c r="I31" i="18" s="1"/>
  <c r="C77" i="18"/>
  <c r="H31" i="18" s="1"/>
  <c r="B77" i="18"/>
  <c r="G31" i="18" s="1"/>
  <c r="D76" i="18"/>
  <c r="C76" i="18"/>
  <c r="B76" i="18"/>
  <c r="D75" i="18"/>
  <c r="C75" i="18"/>
  <c r="B75" i="18"/>
  <c r="D74" i="18"/>
  <c r="C74" i="18"/>
  <c r="B74" i="18"/>
  <c r="D73" i="18"/>
  <c r="C73" i="18"/>
  <c r="B73" i="18"/>
  <c r="D72" i="18"/>
  <c r="C72" i="18"/>
  <c r="B72" i="18"/>
  <c r="D71" i="18"/>
  <c r="C71" i="18"/>
  <c r="B71" i="18"/>
  <c r="D70" i="18"/>
  <c r="C70" i="18"/>
  <c r="B70" i="18"/>
  <c r="D69" i="18"/>
  <c r="C69" i="18"/>
  <c r="B69" i="18"/>
  <c r="D68" i="18"/>
  <c r="C68" i="18"/>
  <c r="B68" i="18"/>
  <c r="D67" i="18"/>
  <c r="I30" i="18" s="1"/>
  <c r="C67" i="18"/>
  <c r="B67" i="18"/>
  <c r="D66" i="18"/>
  <c r="C66" i="18"/>
  <c r="B66" i="18"/>
  <c r="D65" i="18"/>
  <c r="C65" i="18"/>
  <c r="B65" i="18"/>
  <c r="D64" i="18"/>
  <c r="C64" i="18"/>
  <c r="B64" i="18"/>
  <c r="D63" i="18"/>
  <c r="C63" i="18"/>
  <c r="B63" i="18"/>
  <c r="D62" i="18"/>
  <c r="C62" i="18"/>
  <c r="B62" i="18"/>
  <c r="D61" i="18"/>
  <c r="C61" i="18"/>
  <c r="B61" i="18"/>
  <c r="D60" i="18"/>
  <c r="C60" i="18"/>
  <c r="B60" i="18"/>
  <c r="D59" i="18"/>
  <c r="C59" i="18"/>
  <c r="B59" i="18"/>
  <c r="D58" i="18"/>
  <c r="C58" i="18"/>
  <c r="B58" i="18"/>
  <c r="D57" i="18"/>
  <c r="I29" i="18" s="1"/>
  <c r="C57" i="18"/>
  <c r="H29" i="18" s="1"/>
  <c r="B57" i="18"/>
  <c r="G29" i="18" s="1"/>
  <c r="D56" i="18"/>
  <c r="C56" i="18"/>
  <c r="B56" i="18"/>
  <c r="D55" i="18"/>
  <c r="C55" i="18"/>
  <c r="B55" i="18"/>
  <c r="D54" i="18"/>
  <c r="C54" i="18"/>
  <c r="B54" i="18"/>
  <c r="D53" i="18"/>
  <c r="C53" i="18"/>
  <c r="B53" i="18"/>
  <c r="D52" i="18"/>
  <c r="C52" i="18"/>
  <c r="B52" i="18"/>
  <c r="D51" i="18"/>
  <c r="C51" i="18"/>
  <c r="B51" i="18"/>
  <c r="D50" i="18"/>
  <c r="C50" i="18"/>
  <c r="B50" i="18"/>
  <c r="D49" i="18"/>
  <c r="C49" i="18"/>
  <c r="B49" i="18"/>
  <c r="D48" i="18"/>
  <c r="C48" i="18"/>
  <c r="B48" i="18"/>
  <c r="D47" i="18"/>
  <c r="C47" i="18"/>
  <c r="B47" i="18"/>
  <c r="D46" i="18"/>
  <c r="C46" i="18"/>
  <c r="B46" i="18"/>
  <c r="D45" i="18"/>
  <c r="C45" i="18"/>
  <c r="B45" i="18"/>
  <c r="D44" i="18"/>
  <c r="C44" i="18"/>
  <c r="B44" i="18"/>
  <c r="D43" i="18"/>
  <c r="C43" i="18"/>
  <c r="B43" i="18"/>
  <c r="D42" i="18"/>
  <c r="C42" i="18"/>
  <c r="B42" i="18"/>
  <c r="D41" i="18"/>
  <c r="C41" i="18"/>
  <c r="B41" i="18"/>
  <c r="D40" i="18"/>
  <c r="C40" i="18"/>
  <c r="B40" i="18"/>
  <c r="D39" i="18"/>
  <c r="C39" i="18"/>
  <c r="B39" i="18"/>
  <c r="D38" i="18"/>
  <c r="C38" i="18"/>
  <c r="B38" i="18"/>
  <c r="D37" i="18"/>
  <c r="I27" i="18" s="1"/>
  <c r="C37" i="18"/>
  <c r="H27" i="18" s="1"/>
  <c r="B37" i="18"/>
  <c r="G27" i="18" s="1"/>
  <c r="D36" i="18"/>
  <c r="C36" i="18"/>
  <c r="B36" i="18"/>
  <c r="D35" i="18"/>
  <c r="C35" i="18"/>
  <c r="B35" i="18"/>
  <c r="D34" i="18"/>
  <c r="C34" i="18"/>
  <c r="B34" i="18"/>
  <c r="D33" i="18"/>
  <c r="C33" i="18"/>
  <c r="B33" i="18"/>
  <c r="I32" i="18"/>
  <c r="H32" i="18"/>
  <c r="D32" i="18"/>
  <c r="C32" i="18"/>
  <c r="B32" i="18"/>
  <c r="D31" i="18"/>
  <c r="C31" i="18"/>
  <c r="B31" i="18"/>
  <c r="H30" i="18"/>
  <c r="G30" i="18"/>
  <c r="D30" i="18"/>
  <c r="C30" i="18"/>
  <c r="B30" i="18"/>
  <c r="D29" i="18"/>
  <c r="C29" i="18"/>
  <c r="B29" i="18"/>
  <c r="D28" i="18"/>
  <c r="C28" i="18"/>
  <c r="B28" i="18"/>
  <c r="D27" i="18"/>
  <c r="I26" i="18" s="1"/>
  <c r="C27" i="18"/>
  <c r="H26" i="18" s="1"/>
  <c r="B27" i="18"/>
  <c r="G26" i="18" s="1"/>
  <c r="D26" i="18"/>
  <c r="C26" i="18"/>
  <c r="B26" i="18"/>
  <c r="I25" i="18"/>
  <c r="G25" i="18"/>
  <c r="D25" i="18"/>
  <c r="C25" i="18"/>
  <c r="B25" i="18"/>
  <c r="D24" i="18"/>
  <c r="C24" i="18"/>
  <c r="B24" i="18"/>
  <c r="G23" i="18"/>
  <c r="D23" i="18"/>
  <c r="C23" i="18"/>
  <c r="B23" i="18"/>
  <c r="D22" i="18"/>
  <c r="C22" i="18"/>
  <c r="B22" i="18"/>
  <c r="D21" i="18"/>
  <c r="C21" i="18"/>
  <c r="B21" i="18"/>
  <c r="D20" i="18"/>
  <c r="C20" i="18"/>
  <c r="B20" i="18"/>
  <c r="D19" i="18"/>
  <c r="C19" i="18"/>
  <c r="B19" i="18"/>
  <c r="D18" i="18"/>
  <c r="C18" i="18"/>
  <c r="B18" i="18"/>
  <c r="D17" i="18"/>
  <c r="C17" i="18"/>
  <c r="H25" i="18" s="1"/>
  <c r="B17" i="18"/>
  <c r="D16" i="18"/>
  <c r="C16" i="18"/>
  <c r="B16" i="18"/>
  <c r="D15" i="18"/>
  <c r="C15" i="18"/>
  <c r="B15" i="18"/>
  <c r="D14" i="18"/>
  <c r="C14" i="18"/>
  <c r="B14" i="18"/>
  <c r="D13" i="18"/>
  <c r="C13" i="18"/>
  <c r="B13" i="18"/>
  <c r="D12" i="18"/>
  <c r="C12" i="18"/>
  <c r="B12" i="18"/>
  <c r="D11" i="18"/>
  <c r="C11" i="18"/>
  <c r="B11" i="18"/>
  <c r="D10" i="18"/>
  <c r="C10" i="18"/>
  <c r="B10" i="18"/>
  <c r="D9" i="18"/>
  <c r="C9" i="18"/>
  <c r="B9" i="18"/>
  <c r="D8" i="18"/>
  <c r="C8" i="18"/>
  <c r="B8" i="18"/>
  <c r="D7" i="18"/>
  <c r="I24" i="18" s="1"/>
  <c r="C7" i="18"/>
  <c r="H24" i="18" s="1"/>
  <c r="B7" i="18"/>
  <c r="G24" i="18" s="1"/>
  <c r="D6" i="18"/>
  <c r="I23" i="18" s="1"/>
  <c r="C6" i="18"/>
  <c r="H23" i="18" s="1"/>
  <c r="B6" i="18"/>
  <c r="D2" i="18"/>
  <c r="C2" i="18"/>
  <c r="B2" i="18"/>
  <c r="A5" i="18" s="1"/>
  <c r="F22" i="18" s="1"/>
  <c r="D87" i="17"/>
  <c r="C87" i="17"/>
  <c r="B87" i="17"/>
  <c r="D86" i="17"/>
  <c r="C86" i="17"/>
  <c r="B86" i="17"/>
  <c r="D85" i="17"/>
  <c r="C85" i="17"/>
  <c r="B85" i="17"/>
  <c r="D84" i="17"/>
  <c r="C84" i="17"/>
  <c r="B84" i="17"/>
  <c r="D83" i="17"/>
  <c r="C83" i="17"/>
  <c r="B83" i="17"/>
  <c r="D82" i="17"/>
  <c r="C82" i="17"/>
  <c r="B82" i="17"/>
  <c r="D81" i="17"/>
  <c r="C81" i="17"/>
  <c r="B81" i="17"/>
  <c r="D80" i="17"/>
  <c r="C80" i="17"/>
  <c r="B80" i="17"/>
  <c r="D79" i="17"/>
  <c r="C79" i="17"/>
  <c r="B79" i="17"/>
  <c r="D78" i="17"/>
  <c r="C78" i="17"/>
  <c r="B78" i="17"/>
  <c r="D77" i="17"/>
  <c r="C77" i="17"/>
  <c r="B77" i="17"/>
  <c r="D76" i="17"/>
  <c r="C76" i="17"/>
  <c r="B76" i="17"/>
  <c r="D75" i="17"/>
  <c r="C75" i="17"/>
  <c r="B75" i="17"/>
  <c r="D74" i="17"/>
  <c r="C74" i="17"/>
  <c r="B74" i="17"/>
  <c r="D73" i="17"/>
  <c r="C73" i="17"/>
  <c r="B73" i="17"/>
  <c r="D72" i="17"/>
  <c r="C72" i="17"/>
  <c r="B72" i="17"/>
  <c r="D71" i="17"/>
  <c r="C71" i="17"/>
  <c r="B71" i="17"/>
  <c r="D70" i="17"/>
  <c r="C70" i="17"/>
  <c r="B70" i="17"/>
  <c r="D69" i="17"/>
  <c r="C69" i="17"/>
  <c r="B69" i="17"/>
  <c r="D68" i="17"/>
  <c r="C68" i="17"/>
  <c r="B68" i="17"/>
  <c r="D67" i="17"/>
  <c r="C67" i="17"/>
  <c r="B67" i="17"/>
  <c r="D66" i="17"/>
  <c r="C66" i="17"/>
  <c r="B66" i="17"/>
  <c r="D65" i="17"/>
  <c r="C65" i="17"/>
  <c r="B65" i="17"/>
  <c r="D64" i="17"/>
  <c r="C64" i="17"/>
  <c r="B64" i="17"/>
  <c r="D63" i="17"/>
  <c r="C63" i="17"/>
  <c r="B63" i="17"/>
  <c r="D62" i="17"/>
  <c r="C62" i="17"/>
  <c r="B62" i="17"/>
  <c r="D61" i="17"/>
  <c r="C61" i="17"/>
  <c r="B61" i="17"/>
  <c r="D60" i="17"/>
  <c r="C60" i="17"/>
  <c r="B60" i="17"/>
  <c r="D59" i="17"/>
  <c r="C59" i="17"/>
  <c r="B59" i="17"/>
  <c r="D58" i="17"/>
  <c r="C58" i="17"/>
  <c r="B58" i="17"/>
  <c r="D57" i="17"/>
  <c r="C57" i="17"/>
  <c r="B57" i="17"/>
  <c r="D56" i="17"/>
  <c r="C56" i="17"/>
  <c r="B56" i="17"/>
  <c r="D55" i="17"/>
  <c r="C55" i="17"/>
  <c r="B55" i="17"/>
  <c r="D54" i="17"/>
  <c r="C54" i="17"/>
  <c r="B54" i="17"/>
  <c r="D53" i="17"/>
  <c r="C53" i="17"/>
  <c r="B53" i="17"/>
  <c r="D52" i="17"/>
  <c r="C52" i="17"/>
  <c r="B52" i="17"/>
  <c r="D51" i="17"/>
  <c r="C51" i="17"/>
  <c r="B51" i="17"/>
  <c r="D50" i="17"/>
  <c r="C50" i="17"/>
  <c r="B50" i="17"/>
  <c r="D49" i="17"/>
  <c r="C49" i="17"/>
  <c r="B49" i="17"/>
  <c r="D48" i="17"/>
  <c r="C48" i="17"/>
  <c r="B48" i="17"/>
  <c r="D47" i="17"/>
  <c r="C47" i="17"/>
  <c r="B47" i="17"/>
  <c r="D46" i="17"/>
  <c r="C46" i="17"/>
  <c r="B46" i="17"/>
  <c r="D45" i="17"/>
  <c r="C45" i="17"/>
  <c r="B45" i="17"/>
  <c r="D44" i="17"/>
  <c r="C44" i="17"/>
  <c r="B44" i="17"/>
  <c r="D43" i="17"/>
  <c r="C43" i="17"/>
  <c r="B43" i="17"/>
  <c r="D42" i="17"/>
  <c r="C42" i="17"/>
  <c r="B42" i="17"/>
  <c r="D41" i="17"/>
  <c r="C41" i="17"/>
  <c r="B41" i="17"/>
  <c r="D40" i="17"/>
  <c r="C40" i="17"/>
  <c r="B40" i="17"/>
  <c r="D39" i="17"/>
  <c r="C39" i="17"/>
  <c r="B39" i="17"/>
  <c r="D38" i="17"/>
  <c r="C38" i="17"/>
  <c r="B38" i="17"/>
  <c r="D37" i="17"/>
  <c r="C37" i="17"/>
  <c r="B37" i="17"/>
  <c r="D36" i="17"/>
  <c r="C36" i="17"/>
  <c r="B36" i="17"/>
  <c r="D35" i="17"/>
  <c r="C35" i="17"/>
  <c r="B35" i="17"/>
  <c r="D34" i="17"/>
  <c r="C34" i="17"/>
  <c r="B34" i="17"/>
  <c r="D33" i="17"/>
  <c r="C33" i="17"/>
  <c r="B33" i="17"/>
  <c r="D32" i="17"/>
  <c r="C32" i="17"/>
  <c r="B32" i="17"/>
  <c r="D31" i="17"/>
  <c r="C31" i="17"/>
  <c r="B31" i="17"/>
  <c r="D30" i="17"/>
  <c r="C30" i="17"/>
  <c r="B30" i="17"/>
  <c r="D29" i="17"/>
  <c r="C29" i="17"/>
  <c r="B29" i="17"/>
  <c r="D28" i="17"/>
  <c r="C28" i="17"/>
  <c r="B28" i="17"/>
  <c r="D27" i="17"/>
  <c r="C27" i="17"/>
  <c r="B27" i="17"/>
  <c r="D26" i="17"/>
  <c r="C26" i="17"/>
  <c r="B26" i="17"/>
  <c r="D25" i="17"/>
  <c r="C25" i="17"/>
  <c r="B25" i="17"/>
  <c r="D24" i="17"/>
  <c r="C24" i="17"/>
  <c r="B24" i="17"/>
  <c r="D23" i="17"/>
  <c r="C23" i="17"/>
  <c r="B23" i="17"/>
  <c r="D22" i="17"/>
  <c r="C22" i="17"/>
  <c r="B22" i="17"/>
  <c r="D21" i="17"/>
  <c r="C21" i="17"/>
  <c r="B21" i="17"/>
  <c r="D20" i="17"/>
  <c r="C20" i="17"/>
  <c r="B20" i="17"/>
  <c r="D19" i="17"/>
  <c r="C19" i="17"/>
  <c r="B19" i="17"/>
  <c r="D18" i="17"/>
  <c r="C18" i="17"/>
  <c r="B18" i="17"/>
  <c r="D17" i="17"/>
  <c r="C17" i="17"/>
  <c r="B17" i="17"/>
  <c r="D16" i="17"/>
  <c r="C16" i="17"/>
  <c r="B16" i="17"/>
  <c r="D15" i="17"/>
  <c r="C15" i="17"/>
  <c r="B15" i="17"/>
  <c r="D14" i="17"/>
  <c r="C14" i="17"/>
  <c r="B14" i="17"/>
  <c r="D13" i="17"/>
  <c r="C13" i="17"/>
  <c r="B13" i="17"/>
  <c r="D12" i="17"/>
  <c r="C12" i="17"/>
  <c r="B12" i="17"/>
  <c r="D11" i="17"/>
  <c r="C11" i="17"/>
  <c r="B11" i="17"/>
  <c r="D10" i="17"/>
  <c r="C10" i="17"/>
  <c r="B10" i="17"/>
  <c r="D9" i="17"/>
  <c r="C9" i="17"/>
  <c r="B9" i="17"/>
  <c r="D8" i="17"/>
  <c r="C8" i="17"/>
  <c r="B8" i="17"/>
  <c r="D7" i="17"/>
  <c r="C7" i="17"/>
  <c r="B7" i="17"/>
  <c r="D6" i="17"/>
  <c r="C6" i="17"/>
  <c r="B6" i="17"/>
  <c r="D2" i="17"/>
  <c r="C2" i="17"/>
  <c r="B2" i="17"/>
  <c r="A5" i="17" s="1"/>
  <c r="F22" i="17" s="1"/>
  <c r="D87" i="16"/>
  <c r="C87" i="16"/>
  <c r="B87" i="16"/>
  <c r="G32" i="16" s="1"/>
  <c r="D86" i="16"/>
  <c r="C86" i="16"/>
  <c r="B86" i="16"/>
  <c r="D85" i="16"/>
  <c r="C85" i="16"/>
  <c r="B85" i="16"/>
  <c r="D84" i="16"/>
  <c r="C84" i="16"/>
  <c r="B84" i="16"/>
  <c r="D83" i="16"/>
  <c r="C83" i="16"/>
  <c r="B83" i="16"/>
  <c r="D82" i="16"/>
  <c r="C82" i="16"/>
  <c r="B82" i="16"/>
  <c r="D81" i="16"/>
  <c r="C81" i="16"/>
  <c r="B81" i="16"/>
  <c r="D80" i="16"/>
  <c r="C80" i="16"/>
  <c r="B80" i="16"/>
  <c r="D79" i="16"/>
  <c r="C79" i="16"/>
  <c r="B79" i="16"/>
  <c r="D78" i="16"/>
  <c r="C78" i="16"/>
  <c r="B78" i="16"/>
  <c r="D77" i="16"/>
  <c r="C77" i="16"/>
  <c r="B77" i="16"/>
  <c r="G31" i="16" s="1"/>
  <c r="D76" i="16"/>
  <c r="C76" i="16"/>
  <c r="B76" i="16"/>
  <c r="D75" i="16"/>
  <c r="C75" i="16"/>
  <c r="B75"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5" i="16"/>
  <c r="C65" i="16"/>
  <c r="B65" i="16"/>
  <c r="D64" i="16"/>
  <c r="C64" i="16"/>
  <c r="B64" i="16"/>
  <c r="D63" i="16"/>
  <c r="C63" i="16"/>
  <c r="B63" i="16"/>
  <c r="D62" i="16"/>
  <c r="C62" i="16"/>
  <c r="B62" i="16"/>
  <c r="D61" i="16"/>
  <c r="C61" i="16"/>
  <c r="B61" i="16"/>
  <c r="D60" i="16"/>
  <c r="C60" i="16"/>
  <c r="B60" i="16"/>
  <c r="D59" i="16"/>
  <c r="C59" i="16"/>
  <c r="B59" i="16"/>
  <c r="D58" i="16"/>
  <c r="C58" i="16"/>
  <c r="B58" i="16"/>
  <c r="D57" i="16"/>
  <c r="C57" i="16"/>
  <c r="B57" i="16"/>
  <c r="G29" i="16" s="1"/>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G27" i="16" s="1"/>
  <c r="D36" i="16"/>
  <c r="C36" i="16"/>
  <c r="B36" i="16"/>
  <c r="D35" i="16"/>
  <c r="C35" i="16"/>
  <c r="B35" i="16"/>
  <c r="D34" i="16"/>
  <c r="C34" i="16"/>
  <c r="B34" i="16"/>
  <c r="D33" i="16"/>
  <c r="C33" i="16"/>
  <c r="B33" i="16"/>
  <c r="I32" i="16"/>
  <c r="H32" i="16"/>
  <c r="D32" i="16"/>
  <c r="C32" i="16"/>
  <c r="B32" i="16"/>
  <c r="I31" i="16"/>
  <c r="H31" i="16"/>
  <c r="D31" i="16"/>
  <c r="C31" i="16"/>
  <c r="B31" i="16"/>
  <c r="I30" i="16"/>
  <c r="H30" i="16"/>
  <c r="G30" i="16"/>
  <c r="D30" i="16"/>
  <c r="C30" i="16"/>
  <c r="B30" i="16"/>
  <c r="I29" i="16"/>
  <c r="H29" i="16"/>
  <c r="D29" i="16"/>
  <c r="C29" i="16"/>
  <c r="B29" i="16"/>
  <c r="I28" i="16"/>
  <c r="H28" i="16"/>
  <c r="D28" i="16"/>
  <c r="C28" i="16"/>
  <c r="B28" i="16"/>
  <c r="I27" i="16"/>
  <c r="H27" i="16"/>
  <c r="D27" i="16"/>
  <c r="C27" i="16"/>
  <c r="B27" i="16"/>
  <c r="G26" i="16" s="1"/>
  <c r="I26" i="16"/>
  <c r="H26" i="16"/>
  <c r="D26" i="16"/>
  <c r="C26" i="16"/>
  <c r="B26" i="16"/>
  <c r="D25" i="16"/>
  <c r="C25" i="16"/>
  <c r="B25" i="16"/>
  <c r="D24" i="16"/>
  <c r="C24" i="16"/>
  <c r="B24" i="16"/>
  <c r="D23" i="16"/>
  <c r="C23" i="16"/>
  <c r="B23" i="16"/>
  <c r="D22" i="16"/>
  <c r="C22" i="16"/>
  <c r="B22" i="16"/>
  <c r="D21" i="16"/>
  <c r="C21" i="16"/>
  <c r="B21" i="16"/>
  <c r="D20" i="16"/>
  <c r="C20" i="16"/>
  <c r="B20" i="16"/>
  <c r="D19" i="16"/>
  <c r="C19" i="16"/>
  <c r="B19" i="16"/>
  <c r="D18" i="16"/>
  <c r="C18" i="16"/>
  <c r="B18" i="16"/>
  <c r="D17" i="16"/>
  <c r="I25" i="16" s="1"/>
  <c r="C17" i="16"/>
  <c r="H25" i="16" s="1"/>
  <c r="B17" i="16"/>
  <c r="G25" i="16" s="1"/>
  <c r="D16" i="16"/>
  <c r="C16" i="16"/>
  <c r="B16" i="16"/>
  <c r="D15" i="16"/>
  <c r="C15" i="16"/>
  <c r="B15" i="16"/>
  <c r="D14" i="16"/>
  <c r="C14" i="16"/>
  <c r="B14" i="16"/>
  <c r="D13" i="16"/>
  <c r="C13" i="16"/>
  <c r="B13" i="16"/>
  <c r="D12" i="16"/>
  <c r="C12" i="16"/>
  <c r="B12" i="16"/>
  <c r="D11" i="16"/>
  <c r="C11" i="16"/>
  <c r="B11" i="16"/>
  <c r="D10" i="16"/>
  <c r="C10" i="16"/>
  <c r="B10" i="16"/>
  <c r="D9" i="16"/>
  <c r="C9" i="16"/>
  <c r="B9" i="16"/>
  <c r="D8" i="16"/>
  <c r="C8" i="16"/>
  <c r="B8" i="16"/>
  <c r="D7" i="16"/>
  <c r="I24" i="16" s="1"/>
  <c r="C7" i="16"/>
  <c r="H24" i="16" s="1"/>
  <c r="B7" i="16"/>
  <c r="G24" i="16" s="1"/>
  <c r="D6" i="16"/>
  <c r="I23" i="16" s="1"/>
  <c r="C6" i="16"/>
  <c r="H23" i="16" s="1"/>
  <c r="B6" i="16"/>
  <c r="G23" i="16" s="1"/>
  <c r="D2" i="16"/>
  <c r="C2" i="16"/>
  <c r="B2" i="16"/>
  <c r="A5" i="16" s="1"/>
  <c r="F22" i="16" s="1"/>
  <c r="F21" i="15"/>
  <c r="C6" i="15"/>
  <c r="D6" i="15"/>
  <c r="I23" i="15" s="1"/>
  <c r="B6" i="15"/>
  <c r="A5" i="15"/>
  <c r="F22" i="15" s="1"/>
  <c r="D87" i="15"/>
  <c r="C87" i="15"/>
  <c r="B87" i="15"/>
  <c r="D86" i="15"/>
  <c r="C86" i="15"/>
  <c r="B86" i="15"/>
  <c r="D85" i="15"/>
  <c r="C85" i="15"/>
  <c r="B85" i="15"/>
  <c r="D84" i="15"/>
  <c r="C84" i="15"/>
  <c r="B84" i="15"/>
  <c r="D83" i="15"/>
  <c r="C83" i="15"/>
  <c r="B83" i="15"/>
  <c r="D82" i="15"/>
  <c r="C82" i="15"/>
  <c r="B82" i="15"/>
  <c r="D81" i="15"/>
  <c r="C81" i="15"/>
  <c r="B81" i="15"/>
  <c r="D80" i="15"/>
  <c r="C80" i="15"/>
  <c r="B80" i="15"/>
  <c r="D79" i="15"/>
  <c r="C79" i="15"/>
  <c r="B79" i="15"/>
  <c r="D78" i="15"/>
  <c r="C78" i="15"/>
  <c r="B78" i="15"/>
  <c r="D77" i="15"/>
  <c r="I31" i="15" s="1"/>
  <c r="C77" i="15"/>
  <c r="H31" i="15" s="1"/>
  <c r="B77" i="15"/>
  <c r="G31" i="15" s="1"/>
  <c r="D76" i="15"/>
  <c r="C76" i="15"/>
  <c r="B76" i="15"/>
  <c r="D75" i="15"/>
  <c r="C75" i="15"/>
  <c r="B75" i="15"/>
  <c r="D74" i="15"/>
  <c r="C74" i="15"/>
  <c r="B74" i="15"/>
  <c r="D73" i="15"/>
  <c r="C73" i="15"/>
  <c r="B73" i="15"/>
  <c r="D72" i="15"/>
  <c r="C72" i="15"/>
  <c r="B72" i="15"/>
  <c r="D71" i="15"/>
  <c r="C71" i="15"/>
  <c r="B71" i="15"/>
  <c r="D70" i="15"/>
  <c r="C70" i="15"/>
  <c r="B70" i="15"/>
  <c r="D69" i="15"/>
  <c r="C69" i="15"/>
  <c r="B69" i="15"/>
  <c r="D68" i="15"/>
  <c r="C68" i="15"/>
  <c r="B68" i="15"/>
  <c r="D67" i="15"/>
  <c r="C67" i="15"/>
  <c r="B67" i="15"/>
  <c r="D66" i="15"/>
  <c r="C66" i="15"/>
  <c r="B66" i="15"/>
  <c r="D65" i="15"/>
  <c r="C65" i="15"/>
  <c r="B65" i="15"/>
  <c r="D64" i="15"/>
  <c r="C64" i="15"/>
  <c r="B64" i="15"/>
  <c r="D63" i="15"/>
  <c r="C63" i="15"/>
  <c r="B63" i="15"/>
  <c r="D62" i="15"/>
  <c r="C62" i="15"/>
  <c r="B62" i="15"/>
  <c r="D61" i="15"/>
  <c r="C61" i="15"/>
  <c r="B61" i="15"/>
  <c r="D60" i="15"/>
  <c r="C60" i="15"/>
  <c r="B60" i="15"/>
  <c r="D59" i="15"/>
  <c r="C59" i="15"/>
  <c r="B59" i="15"/>
  <c r="D58" i="15"/>
  <c r="C58" i="15"/>
  <c r="B58" i="15"/>
  <c r="D57" i="15"/>
  <c r="I29" i="15" s="1"/>
  <c r="C57" i="15"/>
  <c r="H29" i="15" s="1"/>
  <c r="B57" i="15"/>
  <c r="G29" i="15" s="1"/>
  <c r="D56" i="15"/>
  <c r="C56" i="15"/>
  <c r="B56" i="15"/>
  <c r="D55" i="15"/>
  <c r="C55" i="15"/>
  <c r="B55" i="15"/>
  <c r="D54" i="15"/>
  <c r="C54" i="15"/>
  <c r="B54" i="15"/>
  <c r="D53" i="15"/>
  <c r="C53" i="15"/>
  <c r="B53" i="15"/>
  <c r="D52" i="15"/>
  <c r="C52" i="15"/>
  <c r="B52" i="15"/>
  <c r="D51" i="15"/>
  <c r="C51" i="15"/>
  <c r="B51" i="15"/>
  <c r="D50" i="15"/>
  <c r="C50" i="15"/>
  <c r="B50" i="15"/>
  <c r="D49" i="15"/>
  <c r="C49" i="15"/>
  <c r="B49" i="15"/>
  <c r="D48" i="15"/>
  <c r="C48" i="15"/>
  <c r="B48" i="15"/>
  <c r="D47" i="15"/>
  <c r="C47" i="15"/>
  <c r="B47" i="15"/>
  <c r="D46" i="15"/>
  <c r="C46" i="15"/>
  <c r="B46" i="15"/>
  <c r="D45" i="15"/>
  <c r="C45" i="15"/>
  <c r="B45" i="15"/>
  <c r="D44" i="15"/>
  <c r="C44" i="15"/>
  <c r="B44" i="15"/>
  <c r="D43" i="15"/>
  <c r="C43" i="15"/>
  <c r="B43" i="15"/>
  <c r="D42" i="15"/>
  <c r="C42" i="15"/>
  <c r="B42" i="15"/>
  <c r="D41" i="15"/>
  <c r="C41" i="15"/>
  <c r="B41" i="15"/>
  <c r="D40" i="15"/>
  <c r="C40" i="15"/>
  <c r="B40" i="15"/>
  <c r="D39" i="15"/>
  <c r="C39" i="15"/>
  <c r="B39" i="15"/>
  <c r="D38" i="15"/>
  <c r="C38" i="15"/>
  <c r="B38" i="15"/>
  <c r="D37" i="15"/>
  <c r="I28" i="15" s="1"/>
  <c r="C37" i="15"/>
  <c r="H27" i="15" s="1"/>
  <c r="B37" i="15"/>
  <c r="G27" i="15" s="1"/>
  <c r="D36" i="15"/>
  <c r="C36" i="15"/>
  <c r="B36" i="15"/>
  <c r="D35" i="15"/>
  <c r="C35" i="15"/>
  <c r="B35" i="15"/>
  <c r="D34" i="15"/>
  <c r="C34" i="15"/>
  <c r="B34" i="15"/>
  <c r="D33" i="15"/>
  <c r="C33" i="15"/>
  <c r="B33" i="15"/>
  <c r="I32" i="15"/>
  <c r="H32" i="15"/>
  <c r="G32" i="15"/>
  <c r="D32" i="15"/>
  <c r="C32" i="15"/>
  <c r="B32" i="15"/>
  <c r="D31" i="15"/>
  <c r="C31" i="15"/>
  <c r="B31" i="15"/>
  <c r="I30" i="15"/>
  <c r="H30" i="15"/>
  <c r="G30" i="15"/>
  <c r="D30" i="15"/>
  <c r="C30" i="15"/>
  <c r="B30" i="15"/>
  <c r="D29" i="15"/>
  <c r="C29" i="15"/>
  <c r="B29" i="15"/>
  <c r="G28" i="15"/>
  <c r="D28" i="15"/>
  <c r="C28" i="15"/>
  <c r="B28" i="15"/>
  <c r="D27" i="15"/>
  <c r="C27" i="15"/>
  <c r="H26" i="15" s="1"/>
  <c r="B27" i="15"/>
  <c r="I26" i="15"/>
  <c r="G26" i="15"/>
  <c r="D26" i="15"/>
  <c r="C26" i="15"/>
  <c r="B26" i="15"/>
  <c r="I25" i="15"/>
  <c r="D25" i="15"/>
  <c r="C25" i="15"/>
  <c r="B25" i="15"/>
  <c r="D24" i="15"/>
  <c r="C24" i="15"/>
  <c r="B24" i="15"/>
  <c r="H23" i="15"/>
  <c r="G23" i="15"/>
  <c r="D23" i="15"/>
  <c r="C23" i="15"/>
  <c r="B23" i="15"/>
  <c r="D22" i="15"/>
  <c r="C22" i="15"/>
  <c r="B22" i="15"/>
  <c r="D21" i="15"/>
  <c r="C21" i="15"/>
  <c r="B21" i="15"/>
  <c r="D20" i="15"/>
  <c r="C20" i="15"/>
  <c r="B20" i="15"/>
  <c r="D19" i="15"/>
  <c r="C19" i="15"/>
  <c r="B19" i="15"/>
  <c r="D18" i="15"/>
  <c r="C18" i="15"/>
  <c r="B18" i="15"/>
  <c r="D17" i="15"/>
  <c r="C17" i="15"/>
  <c r="H25" i="15" s="1"/>
  <c r="B17" i="15"/>
  <c r="G25" i="15" s="1"/>
  <c r="D16" i="15"/>
  <c r="C16" i="15"/>
  <c r="B16" i="15"/>
  <c r="D15" i="15"/>
  <c r="C15" i="15"/>
  <c r="B15" i="15"/>
  <c r="D14" i="15"/>
  <c r="C14" i="15"/>
  <c r="B14" i="15"/>
  <c r="D13" i="15"/>
  <c r="C13" i="15"/>
  <c r="B13" i="15"/>
  <c r="D12" i="15"/>
  <c r="C12" i="15"/>
  <c r="B12" i="15"/>
  <c r="D11" i="15"/>
  <c r="C11" i="15"/>
  <c r="B11" i="15"/>
  <c r="D10" i="15"/>
  <c r="C10" i="15"/>
  <c r="B10" i="15"/>
  <c r="D9" i="15"/>
  <c r="C9" i="15"/>
  <c r="B9" i="15"/>
  <c r="D8" i="15"/>
  <c r="C8" i="15"/>
  <c r="B8" i="15"/>
  <c r="D7" i="15"/>
  <c r="I24" i="15" s="1"/>
  <c r="C7" i="15"/>
  <c r="H24" i="15" s="1"/>
  <c r="B7" i="15"/>
  <c r="G24" i="15" s="1"/>
  <c r="A5" i="12"/>
  <c r="A5" i="11"/>
  <c r="A5" i="10"/>
  <c r="F22" i="10" s="1"/>
  <c r="D87" i="12"/>
  <c r="C87" i="12"/>
  <c r="B87" i="12"/>
  <c r="G32" i="12" s="1"/>
  <c r="D86" i="12"/>
  <c r="C86" i="12"/>
  <c r="B86" i="12"/>
  <c r="D85" i="12"/>
  <c r="C85" i="12"/>
  <c r="B85" i="12"/>
  <c r="D84" i="12"/>
  <c r="C84" i="12"/>
  <c r="B84" i="12"/>
  <c r="D83" i="12"/>
  <c r="C83" i="12"/>
  <c r="B83" i="12"/>
  <c r="D82" i="12"/>
  <c r="C82" i="12"/>
  <c r="B82" i="12"/>
  <c r="D81" i="12"/>
  <c r="C81" i="12"/>
  <c r="B81" i="12"/>
  <c r="D80" i="12"/>
  <c r="C80" i="12"/>
  <c r="B80" i="12"/>
  <c r="D79" i="12"/>
  <c r="C79" i="12"/>
  <c r="B79" i="12"/>
  <c r="D78" i="12"/>
  <c r="C78" i="12"/>
  <c r="B78" i="12"/>
  <c r="D77" i="12"/>
  <c r="C77" i="12"/>
  <c r="B77" i="12"/>
  <c r="D76" i="12"/>
  <c r="C76" i="12"/>
  <c r="B76" i="12"/>
  <c r="D75" i="12"/>
  <c r="C75" i="12"/>
  <c r="B75" i="12"/>
  <c r="D74" i="12"/>
  <c r="C74" i="12"/>
  <c r="B74" i="12"/>
  <c r="D73" i="12"/>
  <c r="C73" i="12"/>
  <c r="B73" i="12"/>
  <c r="D72" i="12"/>
  <c r="C72" i="12"/>
  <c r="B72" i="12"/>
  <c r="D71" i="12"/>
  <c r="C71" i="12"/>
  <c r="B71" i="12"/>
  <c r="D70" i="12"/>
  <c r="C70" i="12"/>
  <c r="B70" i="12"/>
  <c r="D69" i="12"/>
  <c r="C69" i="12"/>
  <c r="B69" i="12"/>
  <c r="D68" i="12"/>
  <c r="C68" i="12"/>
  <c r="B68" i="12"/>
  <c r="D67" i="12"/>
  <c r="C67" i="12"/>
  <c r="B67" i="12"/>
  <c r="G30" i="12" s="1"/>
  <c r="D66" i="12"/>
  <c r="C66" i="12"/>
  <c r="B66" i="12"/>
  <c r="D65" i="12"/>
  <c r="C65" i="12"/>
  <c r="B65" i="12"/>
  <c r="D64" i="12"/>
  <c r="C64" i="12"/>
  <c r="B64" i="12"/>
  <c r="D63" i="12"/>
  <c r="C63" i="12"/>
  <c r="B63" i="12"/>
  <c r="D62" i="12"/>
  <c r="C62" i="12"/>
  <c r="B62" i="12"/>
  <c r="D61" i="12"/>
  <c r="C61" i="12"/>
  <c r="B61" i="12"/>
  <c r="D60" i="12"/>
  <c r="C60" i="12"/>
  <c r="B60" i="12"/>
  <c r="D59" i="12"/>
  <c r="C59" i="12"/>
  <c r="B59" i="12"/>
  <c r="D58" i="12"/>
  <c r="C58" i="12"/>
  <c r="B58" i="12"/>
  <c r="D57" i="12"/>
  <c r="C57" i="12"/>
  <c r="B57" i="12"/>
  <c r="D56" i="12"/>
  <c r="C56" i="12"/>
  <c r="B56" i="12"/>
  <c r="D55" i="12"/>
  <c r="C55" i="12"/>
  <c r="B55" i="12"/>
  <c r="D54" i="12"/>
  <c r="C54" i="12"/>
  <c r="B54" i="12"/>
  <c r="D53" i="12"/>
  <c r="C53" i="12"/>
  <c r="B53" i="12"/>
  <c r="D52" i="12"/>
  <c r="C52" i="12"/>
  <c r="B52" i="12"/>
  <c r="D51" i="12"/>
  <c r="C51" i="12"/>
  <c r="B51" i="12"/>
  <c r="D50" i="12"/>
  <c r="C50" i="12"/>
  <c r="B50" i="12"/>
  <c r="D49" i="12"/>
  <c r="C49" i="12"/>
  <c r="B49" i="12"/>
  <c r="D48" i="12"/>
  <c r="C48" i="12"/>
  <c r="B48" i="12"/>
  <c r="D47" i="12"/>
  <c r="C47" i="12"/>
  <c r="B47" i="12"/>
  <c r="D46" i="12"/>
  <c r="C46" i="12"/>
  <c r="B46" i="12"/>
  <c r="D45" i="12"/>
  <c r="C45" i="12"/>
  <c r="B45" i="12"/>
  <c r="D44" i="12"/>
  <c r="C44" i="12"/>
  <c r="B44" i="12"/>
  <c r="D43" i="12"/>
  <c r="C43" i="12"/>
  <c r="B43" i="12"/>
  <c r="D42" i="12"/>
  <c r="C42" i="12"/>
  <c r="B42" i="12"/>
  <c r="D41" i="12"/>
  <c r="C41" i="12"/>
  <c r="B41" i="12"/>
  <c r="D40" i="12"/>
  <c r="C40" i="12"/>
  <c r="B40" i="12"/>
  <c r="D39" i="12"/>
  <c r="C39" i="12"/>
  <c r="B39" i="12"/>
  <c r="D38" i="12"/>
  <c r="C38" i="12"/>
  <c r="B38" i="12"/>
  <c r="D37" i="12"/>
  <c r="C37" i="12"/>
  <c r="B37" i="12"/>
  <c r="D36" i="12"/>
  <c r="C36" i="12"/>
  <c r="B36" i="12"/>
  <c r="D35" i="12"/>
  <c r="C35" i="12"/>
  <c r="B35" i="12"/>
  <c r="D34" i="12"/>
  <c r="C34" i="12"/>
  <c r="B34" i="12"/>
  <c r="D33" i="12"/>
  <c r="C33" i="12"/>
  <c r="B33" i="12"/>
  <c r="I32" i="12"/>
  <c r="H32" i="12"/>
  <c r="D32" i="12"/>
  <c r="C32" i="12"/>
  <c r="B32" i="12"/>
  <c r="I31" i="12"/>
  <c r="H31" i="12"/>
  <c r="G31" i="12"/>
  <c r="D31" i="12"/>
  <c r="C31" i="12"/>
  <c r="B31" i="12"/>
  <c r="I30" i="12"/>
  <c r="H30" i="12"/>
  <c r="D30" i="12"/>
  <c r="C30" i="12"/>
  <c r="B30" i="12"/>
  <c r="I29" i="12"/>
  <c r="H29" i="12"/>
  <c r="G29" i="12"/>
  <c r="D29" i="12"/>
  <c r="C29" i="12"/>
  <c r="B29" i="12"/>
  <c r="I28" i="12"/>
  <c r="H28" i="12"/>
  <c r="G28" i="12"/>
  <c r="D28" i="12"/>
  <c r="C28" i="12"/>
  <c r="B28" i="12"/>
  <c r="I27" i="12"/>
  <c r="H27" i="12"/>
  <c r="G27" i="12"/>
  <c r="D27" i="12"/>
  <c r="C27" i="12"/>
  <c r="B27" i="12"/>
  <c r="I26" i="12"/>
  <c r="H26" i="12"/>
  <c r="G26" i="12"/>
  <c r="D26" i="12"/>
  <c r="C26" i="12"/>
  <c r="B26" i="12"/>
  <c r="D25" i="12"/>
  <c r="C25" i="12"/>
  <c r="B25" i="12"/>
  <c r="D24" i="12"/>
  <c r="C24" i="12"/>
  <c r="B24" i="12"/>
  <c r="D23" i="12"/>
  <c r="C23" i="12"/>
  <c r="B23" i="12"/>
  <c r="F22" i="12"/>
  <c r="D22" i="12"/>
  <c r="C22" i="12"/>
  <c r="B22" i="12"/>
  <c r="D21" i="12"/>
  <c r="C21" i="12"/>
  <c r="B21" i="12"/>
  <c r="D20" i="12"/>
  <c r="C20" i="12"/>
  <c r="B20" i="12"/>
  <c r="D19" i="12"/>
  <c r="C19" i="12"/>
  <c r="B19" i="12"/>
  <c r="D18" i="12"/>
  <c r="C18" i="12"/>
  <c r="B18" i="12"/>
  <c r="D17" i="12"/>
  <c r="I25" i="12" s="1"/>
  <c r="C17" i="12"/>
  <c r="H25" i="12" s="1"/>
  <c r="B17" i="12"/>
  <c r="G25" i="12" s="1"/>
  <c r="D16" i="12"/>
  <c r="C16" i="12"/>
  <c r="B16" i="12"/>
  <c r="D15" i="12"/>
  <c r="C15" i="12"/>
  <c r="B15" i="12"/>
  <c r="D14" i="12"/>
  <c r="C14" i="12"/>
  <c r="B14" i="12"/>
  <c r="D13" i="12"/>
  <c r="C13" i="12"/>
  <c r="B13" i="12"/>
  <c r="D12" i="12"/>
  <c r="C12" i="12"/>
  <c r="B12" i="12"/>
  <c r="D11" i="12"/>
  <c r="C11" i="12"/>
  <c r="B11" i="12"/>
  <c r="D10" i="12"/>
  <c r="C10" i="12"/>
  <c r="B10" i="12"/>
  <c r="D9" i="12"/>
  <c r="C9" i="12"/>
  <c r="B9" i="12"/>
  <c r="D8" i="12"/>
  <c r="C8" i="12"/>
  <c r="B8" i="12"/>
  <c r="D7" i="12"/>
  <c r="I24" i="12" s="1"/>
  <c r="C7" i="12"/>
  <c r="H24" i="12" s="1"/>
  <c r="B7" i="12"/>
  <c r="G24" i="12" s="1"/>
  <c r="D6" i="12"/>
  <c r="I23" i="12" s="1"/>
  <c r="C6" i="12"/>
  <c r="H23" i="12" s="1"/>
  <c r="B6" i="12"/>
  <c r="G23" i="12" s="1"/>
  <c r="D2" i="12"/>
  <c r="C2" i="12"/>
  <c r="B2" i="12"/>
  <c r="D87" i="11"/>
  <c r="C87" i="11"/>
  <c r="B87" i="11"/>
  <c r="G32" i="11" s="1"/>
  <c r="D86" i="11"/>
  <c r="C86" i="11"/>
  <c r="B86" i="11"/>
  <c r="D85" i="11"/>
  <c r="C85" i="11"/>
  <c r="B85" i="11"/>
  <c r="D84" i="11"/>
  <c r="C84" i="11"/>
  <c r="B84" i="11"/>
  <c r="D83" i="11"/>
  <c r="C83" i="11"/>
  <c r="B83" i="11"/>
  <c r="D82" i="11"/>
  <c r="C82" i="11"/>
  <c r="B82" i="11"/>
  <c r="D81" i="11"/>
  <c r="C81" i="11"/>
  <c r="B81" i="11"/>
  <c r="D80" i="11"/>
  <c r="C80" i="11"/>
  <c r="B80" i="11"/>
  <c r="D79" i="11"/>
  <c r="C79" i="11"/>
  <c r="B79" i="11"/>
  <c r="D78" i="11"/>
  <c r="C78" i="11"/>
  <c r="B78" i="11"/>
  <c r="D77" i="11"/>
  <c r="I31" i="11" s="1"/>
  <c r="C77" i="11"/>
  <c r="B77" i="11"/>
  <c r="D76" i="11"/>
  <c r="C76" i="11"/>
  <c r="B76" i="11"/>
  <c r="D75" i="11"/>
  <c r="C75" i="11"/>
  <c r="B75" i="11"/>
  <c r="D74" i="11"/>
  <c r="C74" i="11"/>
  <c r="B74" i="11"/>
  <c r="D73" i="11"/>
  <c r="C73" i="11"/>
  <c r="B73" i="11"/>
  <c r="D72" i="11"/>
  <c r="C72" i="11"/>
  <c r="B72" i="11"/>
  <c r="D71" i="11"/>
  <c r="C71" i="11"/>
  <c r="B71" i="11"/>
  <c r="D70" i="11"/>
  <c r="C70" i="11"/>
  <c r="B70" i="11"/>
  <c r="D69" i="11"/>
  <c r="C69" i="11"/>
  <c r="B69" i="11"/>
  <c r="D68" i="11"/>
  <c r="C68" i="11"/>
  <c r="B68" i="11"/>
  <c r="D67" i="11"/>
  <c r="C67" i="11"/>
  <c r="B67" i="11"/>
  <c r="G30" i="11" s="1"/>
  <c r="D66" i="11"/>
  <c r="C66" i="11"/>
  <c r="B66" i="11"/>
  <c r="D65" i="11"/>
  <c r="C65" i="11"/>
  <c r="B65" i="11"/>
  <c r="D64" i="11"/>
  <c r="C64" i="11"/>
  <c r="B64" i="11"/>
  <c r="D63" i="11"/>
  <c r="C63" i="11"/>
  <c r="B63" i="11"/>
  <c r="D62" i="11"/>
  <c r="C62" i="11"/>
  <c r="B62" i="11"/>
  <c r="D61" i="11"/>
  <c r="C61" i="11"/>
  <c r="B61" i="11"/>
  <c r="D60" i="11"/>
  <c r="C60" i="11"/>
  <c r="B60" i="11"/>
  <c r="D59" i="11"/>
  <c r="C59" i="11"/>
  <c r="B59" i="11"/>
  <c r="D58" i="11"/>
  <c r="C58" i="11"/>
  <c r="B58" i="11"/>
  <c r="D57" i="11"/>
  <c r="I29" i="11" s="1"/>
  <c r="C57" i="11"/>
  <c r="B57" i="11"/>
  <c r="D56" i="11"/>
  <c r="C56" i="11"/>
  <c r="B56" i="11"/>
  <c r="D55" i="11"/>
  <c r="C55" i="11"/>
  <c r="B55" i="11"/>
  <c r="D54" i="11"/>
  <c r="C54" i="11"/>
  <c r="B54" i="11"/>
  <c r="D53" i="11"/>
  <c r="C53" i="11"/>
  <c r="B53" i="11"/>
  <c r="D52" i="11"/>
  <c r="C52" i="11"/>
  <c r="B52" i="11"/>
  <c r="D51" i="11"/>
  <c r="C51" i="11"/>
  <c r="B51" i="11"/>
  <c r="D50" i="11"/>
  <c r="C50" i="11"/>
  <c r="B50" i="11"/>
  <c r="D49" i="11"/>
  <c r="C49" i="11"/>
  <c r="B49" i="11"/>
  <c r="D48" i="11"/>
  <c r="C48" i="11"/>
  <c r="B48" i="11"/>
  <c r="D47" i="11"/>
  <c r="C47" i="11"/>
  <c r="B47" i="11"/>
  <c r="D46" i="11"/>
  <c r="C46" i="11"/>
  <c r="B46" i="11"/>
  <c r="D45" i="11"/>
  <c r="C45" i="11"/>
  <c r="B45" i="11"/>
  <c r="D44" i="11"/>
  <c r="C44" i="11"/>
  <c r="B44" i="11"/>
  <c r="D43" i="11"/>
  <c r="C43" i="11"/>
  <c r="B43" i="11"/>
  <c r="D42" i="11"/>
  <c r="C42" i="11"/>
  <c r="B42" i="11"/>
  <c r="D41" i="11"/>
  <c r="C41" i="11"/>
  <c r="B41" i="11"/>
  <c r="D40" i="11"/>
  <c r="C40" i="11"/>
  <c r="B40" i="11"/>
  <c r="D39" i="11"/>
  <c r="C39" i="11"/>
  <c r="B39" i="11"/>
  <c r="D38" i="11"/>
  <c r="C38" i="11"/>
  <c r="B38" i="11"/>
  <c r="D37" i="11"/>
  <c r="I28" i="11" s="1"/>
  <c r="C37" i="11"/>
  <c r="B37" i="11"/>
  <c r="D36" i="11"/>
  <c r="C36" i="11"/>
  <c r="B36" i="11"/>
  <c r="D35" i="11"/>
  <c r="C35" i="11"/>
  <c r="B35" i="11"/>
  <c r="D34" i="11"/>
  <c r="C34" i="11"/>
  <c r="B34" i="11"/>
  <c r="D33" i="11"/>
  <c r="C33" i="11"/>
  <c r="B33" i="11"/>
  <c r="I32" i="11"/>
  <c r="H32" i="11"/>
  <c r="D32" i="11"/>
  <c r="C32" i="11"/>
  <c r="B32" i="11"/>
  <c r="H31" i="11"/>
  <c r="G31" i="11"/>
  <c r="D31" i="11"/>
  <c r="C31" i="11"/>
  <c r="B31" i="11"/>
  <c r="I30" i="11"/>
  <c r="H30" i="11"/>
  <c r="D30" i="11"/>
  <c r="C30" i="11"/>
  <c r="B30" i="11"/>
  <c r="H29" i="11"/>
  <c r="G29" i="11"/>
  <c r="D29" i="11"/>
  <c r="C29" i="11"/>
  <c r="B29" i="11"/>
  <c r="H28" i="11"/>
  <c r="G28" i="11"/>
  <c r="D28" i="11"/>
  <c r="C28" i="11"/>
  <c r="B28" i="11"/>
  <c r="H27" i="11"/>
  <c r="G27" i="11"/>
  <c r="D27" i="11"/>
  <c r="I26" i="11" s="1"/>
  <c r="C27" i="11"/>
  <c r="H26" i="11" s="1"/>
  <c r="B27" i="11"/>
  <c r="G26" i="11" s="1"/>
  <c r="D26" i="11"/>
  <c r="C26" i="11"/>
  <c r="B26" i="11"/>
  <c r="D25" i="11"/>
  <c r="C25" i="11"/>
  <c r="B25" i="11"/>
  <c r="D24" i="11"/>
  <c r="C24" i="11"/>
  <c r="B24" i="11"/>
  <c r="H23" i="11"/>
  <c r="D23" i="11"/>
  <c r="C23" i="11"/>
  <c r="B23" i="11"/>
  <c r="F22" i="11"/>
  <c r="D22" i="11"/>
  <c r="C22" i="11"/>
  <c r="B22" i="11"/>
  <c r="D21" i="11"/>
  <c r="C21" i="11"/>
  <c r="B21" i="11"/>
  <c r="D20" i="11"/>
  <c r="C20" i="11"/>
  <c r="B20" i="11"/>
  <c r="D19" i="11"/>
  <c r="C19" i="11"/>
  <c r="B19" i="11"/>
  <c r="D18" i="11"/>
  <c r="C18" i="11"/>
  <c r="B18" i="11"/>
  <c r="D17" i="11"/>
  <c r="I25" i="11" s="1"/>
  <c r="C17" i="11"/>
  <c r="H25" i="11" s="1"/>
  <c r="B17" i="11"/>
  <c r="G25" i="11" s="1"/>
  <c r="D16" i="11"/>
  <c r="C16" i="11"/>
  <c r="B16" i="11"/>
  <c r="D15" i="11"/>
  <c r="C15" i="11"/>
  <c r="B15" i="11"/>
  <c r="D14" i="11"/>
  <c r="C14" i="11"/>
  <c r="B14" i="11"/>
  <c r="D13" i="11"/>
  <c r="C13" i="11"/>
  <c r="B13" i="11"/>
  <c r="D12" i="11"/>
  <c r="C12" i="11"/>
  <c r="B12" i="11"/>
  <c r="D11" i="11"/>
  <c r="C11" i="11"/>
  <c r="B11" i="11"/>
  <c r="D10" i="11"/>
  <c r="C10" i="11"/>
  <c r="B10" i="11"/>
  <c r="D9" i="11"/>
  <c r="C9" i="11"/>
  <c r="B9" i="11"/>
  <c r="D8" i="11"/>
  <c r="C8" i="11"/>
  <c r="B8" i="11"/>
  <c r="D7" i="11"/>
  <c r="I24" i="11" s="1"/>
  <c r="C7" i="11"/>
  <c r="H24" i="11" s="1"/>
  <c r="B7" i="11"/>
  <c r="G24" i="11" s="1"/>
  <c r="D6" i="11"/>
  <c r="I23" i="11" s="1"/>
  <c r="C6" i="11"/>
  <c r="B6" i="11"/>
  <c r="G23" i="11" s="1"/>
  <c r="D2" i="11"/>
  <c r="C2" i="11"/>
  <c r="B2" i="11"/>
  <c r="C6" i="10"/>
  <c r="D6" i="10"/>
  <c r="I23" i="10" s="1"/>
  <c r="B6" i="10"/>
  <c r="C2" i="10"/>
  <c r="D2" i="10"/>
  <c r="B2" i="10"/>
  <c r="D87" i="10"/>
  <c r="C87" i="10"/>
  <c r="B87" i="10"/>
  <c r="D86" i="10"/>
  <c r="C86" i="10"/>
  <c r="B86" i="10"/>
  <c r="D85" i="10"/>
  <c r="C85" i="10"/>
  <c r="B85" i="10"/>
  <c r="D84" i="10"/>
  <c r="C84" i="10"/>
  <c r="B84" i="10"/>
  <c r="D83" i="10"/>
  <c r="C83" i="10"/>
  <c r="B83" i="10"/>
  <c r="D82" i="10"/>
  <c r="C82" i="10"/>
  <c r="B82" i="10"/>
  <c r="D81" i="10"/>
  <c r="C81" i="10"/>
  <c r="B81" i="10"/>
  <c r="D80" i="10"/>
  <c r="C80" i="10"/>
  <c r="B80" i="10"/>
  <c r="D79" i="10"/>
  <c r="C79" i="10"/>
  <c r="B79" i="10"/>
  <c r="D78" i="10"/>
  <c r="C78" i="10"/>
  <c r="B78" i="10"/>
  <c r="D77" i="10"/>
  <c r="C77" i="10"/>
  <c r="B77" i="10"/>
  <c r="G31" i="10" s="1"/>
  <c r="D76" i="10"/>
  <c r="C76" i="10"/>
  <c r="B76" i="10"/>
  <c r="D75" i="10"/>
  <c r="C75" i="10"/>
  <c r="B75" i="10"/>
  <c r="D74" i="10"/>
  <c r="C74" i="10"/>
  <c r="B74" i="10"/>
  <c r="D73" i="10"/>
  <c r="C73" i="10"/>
  <c r="B73" i="10"/>
  <c r="D72" i="10"/>
  <c r="C72" i="10"/>
  <c r="B72" i="10"/>
  <c r="D71" i="10"/>
  <c r="C71" i="10"/>
  <c r="B71" i="10"/>
  <c r="D70" i="10"/>
  <c r="C70" i="10"/>
  <c r="B70" i="10"/>
  <c r="D69" i="10"/>
  <c r="C69" i="10"/>
  <c r="B69" i="10"/>
  <c r="D68" i="10"/>
  <c r="C68" i="10"/>
  <c r="B68" i="10"/>
  <c r="D67" i="10"/>
  <c r="C67" i="10"/>
  <c r="H30" i="10" s="1"/>
  <c r="B67" i="10"/>
  <c r="D66" i="10"/>
  <c r="C66" i="10"/>
  <c r="B66" i="10"/>
  <c r="D65" i="10"/>
  <c r="C65" i="10"/>
  <c r="B65" i="10"/>
  <c r="D64" i="10"/>
  <c r="C64" i="10"/>
  <c r="B64" i="10"/>
  <c r="D63" i="10"/>
  <c r="C63" i="10"/>
  <c r="B63" i="10"/>
  <c r="D62" i="10"/>
  <c r="C62" i="10"/>
  <c r="B62" i="10"/>
  <c r="D61" i="10"/>
  <c r="C61" i="10"/>
  <c r="B61" i="10"/>
  <c r="D60" i="10"/>
  <c r="C60" i="10"/>
  <c r="B60" i="10"/>
  <c r="D59" i="10"/>
  <c r="C59" i="10"/>
  <c r="B59" i="10"/>
  <c r="D58" i="10"/>
  <c r="C58" i="10"/>
  <c r="B58" i="10"/>
  <c r="D57" i="10"/>
  <c r="C57" i="10"/>
  <c r="B57" i="10"/>
  <c r="G29" i="10" s="1"/>
  <c r="D56" i="10"/>
  <c r="C56" i="10"/>
  <c r="B56" i="10"/>
  <c r="D55" i="10"/>
  <c r="C55" i="10"/>
  <c r="B55" i="10"/>
  <c r="D54" i="10"/>
  <c r="C54" i="10"/>
  <c r="B54" i="10"/>
  <c r="D53" i="10"/>
  <c r="C53" i="10"/>
  <c r="B53" i="10"/>
  <c r="D52" i="10"/>
  <c r="C52" i="10"/>
  <c r="B52" i="10"/>
  <c r="D51" i="10"/>
  <c r="C51" i="10"/>
  <c r="B51" i="10"/>
  <c r="D50" i="10"/>
  <c r="C50" i="10"/>
  <c r="B50" i="10"/>
  <c r="D49" i="10"/>
  <c r="C49" i="10"/>
  <c r="B49" i="10"/>
  <c r="D48" i="10"/>
  <c r="C48" i="10"/>
  <c r="B48" i="10"/>
  <c r="D47" i="10"/>
  <c r="C47" i="10"/>
  <c r="B47" i="10"/>
  <c r="D46" i="10"/>
  <c r="C46" i="10"/>
  <c r="B46" i="10"/>
  <c r="D45" i="10"/>
  <c r="C45" i="10"/>
  <c r="B45" i="10"/>
  <c r="D44" i="10"/>
  <c r="C44" i="10"/>
  <c r="B44" i="10"/>
  <c r="D43" i="10"/>
  <c r="C43" i="10"/>
  <c r="B43" i="10"/>
  <c r="D42" i="10"/>
  <c r="C42" i="10"/>
  <c r="B42" i="10"/>
  <c r="D41" i="10"/>
  <c r="C41" i="10"/>
  <c r="B41" i="10"/>
  <c r="D40" i="10"/>
  <c r="C40" i="10"/>
  <c r="B40" i="10"/>
  <c r="D39" i="10"/>
  <c r="C39" i="10"/>
  <c r="B39" i="10"/>
  <c r="D38" i="10"/>
  <c r="C38" i="10"/>
  <c r="B38" i="10"/>
  <c r="D37" i="10"/>
  <c r="C37" i="10"/>
  <c r="B37" i="10"/>
  <c r="G27" i="10" s="1"/>
  <c r="D36" i="10"/>
  <c r="C36" i="10"/>
  <c r="B36" i="10"/>
  <c r="D35" i="10"/>
  <c r="C35" i="10"/>
  <c r="B35" i="10"/>
  <c r="D34" i="10"/>
  <c r="C34" i="10"/>
  <c r="B34" i="10"/>
  <c r="D33" i="10"/>
  <c r="C33" i="10"/>
  <c r="B33" i="10"/>
  <c r="I32" i="10"/>
  <c r="H32" i="10"/>
  <c r="G32" i="10"/>
  <c r="D32" i="10"/>
  <c r="C32" i="10"/>
  <c r="B32" i="10"/>
  <c r="I31" i="10"/>
  <c r="H31" i="10"/>
  <c r="D31" i="10"/>
  <c r="C31" i="10"/>
  <c r="B31" i="10"/>
  <c r="I30" i="10"/>
  <c r="G30" i="10"/>
  <c r="D30" i="10"/>
  <c r="C30" i="10"/>
  <c r="B30" i="10"/>
  <c r="I29" i="10"/>
  <c r="H29" i="10"/>
  <c r="D29" i="10"/>
  <c r="C29" i="10"/>
  <c r="B29" i="10"/>
  <c r="I28" i="10"/>
  <c r="H28" i="10"/>
  <c r="D28" i="10"/>
  <c r="C28" i="10"/>
  <c r="B28" i="10"/>
  <c r="I27" i="10"/>
  <c r="H27" i="10"/>
  <c r="D27" i="10"/>
  <c r="C27" i="10"/>
  <c r="H26" i="10" s="1"/>
  <c r="B27" i="10"/>
  <c r="G26" i="10" s="1"/>
  <c r="I26" i="10"/>
  <c r="D26" i="10"/>
  <c r="C26" i="10"/>
  <c r="B26" i="10"/>
  <c r="D25" i="10"/>
  <c r="C25" i="10"/>
  <c r="B25" i="10"/>
  <c r="D24" i="10"/>
  <c r="C24" i="10"/>
  <c r="B24" i="10"/>
  <c r="H23" i="10"/>
  <c r="G23" i="10"/>
  <c r="D23" i="10"/>
  <c r="C23" i="10"/>
  <c r="B23" i="10"/>
  <c r="D22" i="10"/>
  <c r="C22" i="10"/>
  <c r="B22" i="10"/>
  <c r="D21" i="10"/>
  <c r="C21" i="10"/>
  <c r="B21" i="10"/>
  <c r="D20" i="10"/>
  <c r="C20" i="10"/>
  <c r="B20" i="10"/>
  <c r="D19" i="10"/>
  <c r="C19" i="10"/>
  <c r="B19" i="10"/>
  <c r="D18" i="10"/>
  <c r="C18" i="10"/>
  <c r="B18" i="10"/>
  <c r="D17" i="10"/>
  <c r="I25" i="10" s="1"/>
  <c r="C17" i="10"/>
  <c r="H25" i="10" s="1"/>
  <c r="B17" i="10"/>
  <c r="G25" i="10" s="1"/>
  <c r="D16" i="10"/>
  <c r="C16" i="10"/>
  <c r="B16" i="10"/>
  <c r="D15" i="10"/>
  <c r="C15" i="10"/>
  <c r="B15" i="10"/>
  <c r="D14" i="10"/>
  <c r="C14" i="10"/>
  <c r="B14" i="10"/>
  <c r="D13" i="10"/>
  <c r="C13" i="10"/>
  <c r="B13" i="10"/>
  <c r="D12" i="10"/>
  <c r="C12" i="10"/>
  <c r="B12" i="10"/>
  <c r="D11" i="10"/>
  <c r="C11" i="10"/>
  <c r="B11" i="10"/>
  <c r="D10" i="10"/>
  <c r="C10" i="10"/>
  <c r="B10" i="10"/>
  <c r="D9" i="10"/>
  <c r="C9" i="10"/>
  <c r="B9" i="10"/>
  <c r="D8" i="10"/>
  <c r="C8" i="10"/>
  <c r="B8" i="10"/>
  <c r="D7" i="10"/>
  <c r="I24" i="10" s="1"/>
  <c r="C7" i="10"/>
  <c r="H24" i="10" s="1"/>
  <c r="B7" i="10"/>
  <c r="G24" i="10" s="1"/>
  <c r="H23" i="8"/>
  <c r="I23" i="8"/>
  <c r="G23" i="8"/>
  <c r="H28" i="8"/>
  <c r="G32" i="8"/>
  <c r="G31" i="8"/>
  <c r="B8" i="8"/>
  <c r="C8" i="8"/>
  <c r="D8" i="8"/>
  <c r="B9" i="8"/>
  <c r="C9" i="8"/>
  <c r="D9" i="8"/>
  <c r="B10" i="8"/>
  <c r="C10" i="8"/>
  <c r="D10" i="8"/>
  <c r="B11" i="8"/>
  <c r="C11" i="8"/>
  <c r="D11" i="8"/>
  <c r="B12" i="8"/>
  <c r="C12" i="8"/>
  <c r="D12" i="8"/>
  <c r="B13" i="8"/>
  <c r="C13" i="8"/>
  <c r="D13" i="8"/>
  <c r="B14" i="8"/>
  <c r="C14" i="8"/>
  <c r="D14" i="8"/>
  <c r="B15" i="8"/>
  <c r="C15" i="8"/>
  <c r="D15" i="8"/>
  <c r="B16" i="8"/>
  <c r="C16" i="8"/>
  <c r="D16" i="8"/>
  <c r="B17" i="8"/>
  <c r="G25" i="8" s="1"/>
  <c r="C17" i="8"/>
  <c r="H25" i="8" s="1"/>
  <c r="D17" i="8"/>
  <c r="I25" i="8" s="1"/>
  <c r="B18" i="8"/>
  <c r="C18" i="8"/>
  <c r="D18" i="8"/>
  <c r="B19" i="8"/>
  <c r="C19" i="8"/>
  <c r="D19" i="8"/>
  <c r="B20" i="8"/>
  <c r="C20" i="8"/>
  <c r="D20" i="8"/>
  <c r="B21" i="8"/>
  <c r="C21" i="8"/>
  <c r="D21" i="8"/>
  <c r="B22" i="8"/>
  <c r="C22" i="8"/>
  <c r="D22" i="8"/>
  <c r="B23" i="8"/>
  <c r="C23" i="8"/>
  <c r="D23" i="8"/>
  <c r="B24" i="8"/>
  <c r="C24" i="8"/>
  <c r="D24" i="8"/>
  <c r="B25" i="8"/>
  <c r="C25" i="8"/>
  <c r="D25" i="8"/>
  <c r="B26" i="8"/>
  <c r="C26" i="8"/>
  <c r="D26" i="8"/>
  <c r="B27" i="8"/>
  <c r="G26" i="8" s="1"/>
  <c r="C27" i="8"/>
  <c r="H26" i="8" s="1"/>
  <c r="D27" i="8"/>
  <c r="I26" i="8" s="1"/>
  <c r="B28" i="8"/>
  <c r="C28" i="8"/>
  <c r="D28" i="8"/>
  <c r="B29" i="8"/>
  <c r="C29" i="8"/>
  <c r="D29" i="8"/>
  <c r="B30" i="8"/>
  <c r="C30" i="8"/>
  <c r="D30" i="8"/>
  <c r="B31" i="8"/>
  <c r="C31" i="8"/>
  <c r="D31" i="8"/>
  <c r="B32" i="8"/>
  <c r="C32" i="8"/>
  <c r="D32" i="8"/>
  <c r="B33" i="8"/>
  <c r="C33" i="8"/>
  <c r="D33" i="8"/>
  <c r="B34" i="8"/>
  <c r="C34" i="8"/>
  <c r="D34" i="8"/>
  <c r="B35" i="8"/>
  <c r="C35" i="8"/>
  <c r="D35" i="8"/>
  <c r="B36" i="8"/>
  <c r="C36" i="8"/>
  <c r="D36" i="8"/>
  <c r="B37" i="8"/>
  <c r="G28" i="8" s="1"/>
  <c r="C37" i="8"/>
  <c r="H27" i="8" s="1"/>
  <c r="D37" i="8"/>
  <c r="I28" i="8" s="1"/>
  <c r="B38" i="8"/>
  <c r="C38" i="8"/>
  <c r="D38" i="8"/>
  <c r="B39" i="8"/>
  <c r="C39" i="8"/>
  <c r="D39" i="8"/>
  <c r="B40" i="8"/>
  <c r="C40" i="8"/>
  <c r="D40" i="8"/>
  <c r="B41" i="8"/>
  <c r="C41" i="8"/>
  <c r="D41" i="8"/>
  <c r="B42" i="8"/>
  <c r="C42" i="8"/>
  <c r="D42" i="8"/>
  <c r="B43" i="8"/>
  <c r="C43" i="8"/>
  <c r="D43" i="8"/>
  <c r="B44" i="8"/>
  <c r="C44" i="8"/>
  <c r="D44" i="8"/>
  <c r="B45" i="8"/>
  <c r="C45" i="8"/>
  <c r="D45" i="8"/>
  <c r="B46" i="8"/>
  <c r="C46" i="8"/>
  <c r="D46" i="8"/>
  <c r="B47" i="8"/>
  <c r="C47" i="8"/>
  <c r="D47" i="8"/>
  <c r="B48" i="8"/>
  <c r="C48" i="8"/>
  <c r="D48" i="8"/>
  <c r="B49" i="8"/>
  <c r="C49" i="8"/>
  <c r="D49" i="8"/>
  <c r="B50" i="8"/>
  <c r="C50" i="8"/>
  <c r="D50" i="8"/>
  <c r="B51" i="8"/>
  <c r="C51" i="8"/>
  <c r="D51" i="8"/>
  <c r="B52" i="8"/>
  <c r="C52" i="8"/>
  <c r="D52" i="8"/>
  <c r="B53" i="8"/>
  <c r="C53" i="8"/>
  <c r="D53" i="8"/>
  <c r="B54" i="8"/>
  <c r="C54" i="8"/>
  <c r="D54" i="8"/>
  <c r="B55" i="8"/>
  <c r="C55" i="8"/>
  <c r="D55" i="8"/>
  <c r="B56" i="8"/>
  <c r="C56" i="8"/>
  <c r="D56" i="8"/>
  <c r="B57" i="8"/>
  <c r="G29" i="8" s="1"/>
  <c r="C57" i="8"/>
  <c r="H29" i="8" s="1"/>
  <c r="D57" i="8"/>
  <c r="I29" i="8" s="1"/>
  <c r="B58" i="8"/>
  <c r="C58" i="8"/>
  <c r="D58" i="8"/>
  <c r="B59" i="8"/>
  <c r="C59" i="8"/>
  <c r="D59" i="8"/>
  <c r="B60" i="8"/>
  <c r="C60" i="8"/>
  <c r="D60" i="8"/>
  <c r="B61" i="8"/>
  <c r="C61" i="8"/>
  <c r="D61" i="8"/>
  <c r="B62" i="8"/>
  <c r="C62" i="8"/>
  <c r="D62" i="8"/>
  <c r="B63" i="8"/>
  <c r="C63" i="8"/>
  <c r="D63" i="8"/>
  <c r="B64" i="8"/>
  <c r="C64" i="8"/>
  <c r="D64" i="8"/>
  <c r="B65" i="8"/>
  <c r="C65" i="8"/>
  <c r="D65" i="8"/>
  <c r="B66" i="8"/>
  <c r="C66" i="8"/>
  <c r="D66" i="8"/>
  <c r="B67" i="8"/>
  <c r="G30" i="8" s="1"/>
  <c r="C67" i="8"/>
  <c r="H30" i="8" s="1"/>
  <c r="D67" i="8"/>
  <c r="I30" i="8" s="1"/>
  <c r="B68" i="8"/>
  <c r="C68" i="8"/>
  <c r="D68" i="8"/>
  <c r="B69" i="8"/>
  <c r="C69" i="8"/>
  <c r="D69" i="8"/>
  <c r="B70" i="8"/>
  <c r="C70" i="8"/>
  <c r="D70" i="8"/>
  <c r="B71" i="8"/>
  <c r="C71" i="8"/>
  <c r="D71" i="8"/>
  <c r="B72" i="8"/>
  <c r="C72" i="8"/>
  <c r="D72" i="8"/>
  <c r="B73" i="8"/>
  <c r="C73" i="8"/>
  <c r="D73" i="8"/>
  <c r="B74" i="8"/>
  <c r="C74" i="8"/>
  <c r="D74" i="8"/>
  <c r="B75" i="8"/>
  <c r="C75" i="8"/>
  <c r="D75" i="8"/>
  <c r="B76" i="8"/>
  <c r="C76" i="8"/>
  <c r="D76" i="8"/>
  <c r="B77" i="8"/>
  <c r="C77" i="8"/>
  <c r="H31" i="8" s="1"/>
  <c r="D77" i="8"/>
  <c r="I31" i="8" s="1"/>
  <c r="B78" i="8"/>
  <c r="C78" i="8"/>
  <c r="D78" i="8"/>
  <c r="B79" i="8"/>
  <c r="C79" i="8"/>
  <c r="D79" i="8"/>
  <c r="B80" i="8"/>
  <c r="C80" i="8"/>
  <c r="D80" i="8"/>
  <c r="B81" i="8"/>
  <c r="C81" i="8"/>
  <c r="D81" i="8"/>
  <c r="B82" i="8"/>
  <c r="C82" i="8"/>
  <c r="D82" i="8"/>
  <c r="B83" i="8"/>
  <c r="C83" i="8"/>
  <c r="D83" i="8"/>
  <c r="B84" i="8"/>
  <c r="C84" i="8"/>
  <c r="D84" i="8"/>
  <c r="B85" i="8"/>
  <c r="C85" i="8"/>
  <c r="D85" i="8"/>
  <c r="B86" i="8"/>
  <c r="C86" i="8"/>
  <c r="D86" i="8"/>
  <c r="B87" i="8"/>
  <c r="C87" i="8"/>
  <c r="H32" i="8" s="1"/>
  <c r="D87" i="8"/>
  <c r="I32" i="8" s="1"/>
  <c r="C7" i="8"/>
  <c r="H24" i="8" s="1"/>
  <c r="D7" i="8"/>
  <c r="I24" i="8" s="1"/>
  <c r="B7" i="8"/>
  <c r="G24" i="8" s="1"/>
  <c r="F22" i="8"/>
  <c r="G87" i="5"/>
  <c r="F87" i="5"/>
  <c r="E87" i="5"/>
  <c r="D87" i="5"/>
  <c r="C87" i="5"/>
  <c r="B87" i="5"/>
  <c r="G86" i="5"/>
  <c r="F86" i="5"/>
  <c r="E86" i="5"/>
  <c r="D86" i="5"/>
  <c r="C86" i="5"/>
  <c r="B86" i="5"/>
  <c r="G85" i="5"/>
  <c r="F85" i="5"/>
  <c r="E85" i="5"/>
  <c r="D85" i="5"/>
  <c r="C85" i="5"/>
  <c r="B85" i="5"/>
  <c r="G84" i="5"/>
  <c r="F84" i="5"/>
  <c r="E84" i="5"/>
  <c r="D84" i="5"/>
  <c r="C84" i="5"/>
  <c r="B84" i="5"/>
  <c r="G83" i="5"/>
  <c r="F83" i="5"/>
  <c r="E83" i="5"/>
  <c r="D83" i="5"/>
  <c r="C83" i="5"/>
  <c r="B83" i="5"/>
  <c r="G82" i="5"/>
  <c r="F82" i="5"/>
  <c r="E82" i="5"/>
  <c r="D82" i="5"/>
  <c r="C82" i="5"/>
  <c r="B82" i="5"/>
  <c r="G81" i="5"/>
  <c r="F81" i="5"/>
  <c r="E81" i="5"/>
  <c r="D81" i="5"/>
  <c r="C81" i="5"/>
  <c r="B81" i="5"/>
  <c r="G80" i="5"/>
  <c r="F80" i="5"/>
  <c r="E80" i="5"/>
  <c r="D80" i="5"/>
  <c r="C80" i="5"/>
  <c r="B80" i="5"/>
  <c r="G79" i="5"/>
  <c r="F79" i="5"/>
  <c r="E79" i="5"/>
  <c r="D79" i="5"/>
  <c r="C79" i="5"/>
  <c r="B79" i="5"/>
  <c r="G78" i="5"/>
  <c r="F78" i="5"/>
  <c r="E78" i="5"/>
  <c r="D78" i="5"/>
  <c r="C78" i="5"/>
  <c r="B78" i="5"/>
  <c r="G77" i="5"/>
  <c r="F77" i="5"/>
  <c r="E77" i="5"/>
  <c r="D77" i="5"/>
  <c r="C77" i="5"/>
  <c r="B77" i="5"/>
  <c r="G76" i="5"/>
  <c r="F76" i="5"/>
  <c r="E76" i="5"/>
  <c r="D76" i="5"/>
  <c r="C76" i="5"/>
  <c r="B76" i="5"/>
  <c r="G75" i="5"/>
  <c r="F75" i="5"/>
  <c r="E75" i="5"/>
  <c r="D75" i="5"/>
  <c r="C75" i="5"/>
  <c r="B75" i="5"/>
  <c r="G74" i="5"/>
  <c r="F74" i="5"/>
  <c r="E74" i="5"/>
  <c r="D74" i="5"/>
  <c r="C74" i="5"/>
  <c r="B74" i="5"/>
  <c r="G73" i="5"/>
  <c r="F73" i="5"/>
  <c r="E73" i="5"/>
  <c r="D73" i="5"/>
  <c r="C73" i="5"/>
  <c r="B73" i="5"/>
  <c r="G72" i="5"/>
  <c r="F72" i="5"/>
  <c r="E72" i="5"/>
  <c r="D72" i="5"/>
  <c r="C72" i="5"/>
  <c r="B72" i="5"/>
  <c r="G71" i="5"/>
  <c r="F71" i="5"/>
  <c r="E71" i="5"/>
  <c r="D71" i="5"/>
  <c r="C71" i="5"/>
  <c r="B71" i="5"/>
  <c r="G70" i="5"/>
  <c r="F70" i="5"/>
  <c r="E70" i="5"/>
  <c r="D70" i="5"/>
  <c r="C70" i="5"/>
  <c r="B70" i="5"/>
  <c r="G69" i="5"/>
  <c r="F69" i="5"/>
  <c r="E69" i="5"/>
  <c r="D69" i="5"/>
  <c r="C69" i="5"/>
  <c r="B69" i="5"/>
  <c r="G68" i="5"/>
  <c r="F68" i="5"/>
  <c r="E68" i="5"/>
  <c r="D68" i="5"/>
  <c r="C68" i="5"/>
  <c r="B68" i="5"/>
  <c r="G67" i="5"/>
  <c r="F67" i="5"/>
  <c r="E67" i="5"/>
  <c r="D67" i="5"/>
  <c r="C67" i="5"/>
  <c r="B67" i="5"/>
  <c r="G66" i="5"/>
  <c r="F66" i="5"/>
  <c r="E66" i="5"/>
  <c r="D66" i="5"/>
  <c r="C66" i="5"/>
  <c r="B66" i="5"/>
  <c r="G65" i="5"/>
  <c r="F65" i="5"/>
  <c r="E65" i="5"/>
  <c r="D65" i="5"/>
  <c r="C65" i="5"/>
  <c r="B65" i="5"/>
  <c r="G64" i="5"/>
  <c r="F64" i="5"/>
  <c r="E64" i="5"/>
  <c r="D64" i="5"/>
  <c r="C64" i="5"/>
  <c r="B64" i="5"/>
  <c r="G63" i="5"/>
  <c r="F63" i="5"/>
  <c r="E63" i="5"/>
  <c r="D63" i="5"/>
  <c r="C63" i="5"/>
  <c r="B63" i="5"/>
  <c r="G62" i="5"/>
  <c r="F62" i="5"/>
  <c r="E62" i="5"/>
  <c r="D62" i="5"/>
  <c r="C62" i="5"/>
  <c r="B62" i="5"/>
  <c r="G61" i="5"/>
  <c r="F61" i="5"/>
  <c r="E61" i="5"/>
  <c r="D61" i="5"/>
  <c r="C61" i="5"/>
  <c r="B61" i="5"/>
  <c r="G60" i="5"/>
  <c r="F60" i="5"/>
  <c r="E60" i="5"/>
  <c r="D60" i="5"/>
  <c r="C60" i="5"/>
  <c r="B60" i="5"/>
  <c r="G59" i="5"/>
  <c r="F59" i="5"/>
  <c r="E59" i="5"/>
  <c r="D59" i="5"/>
  <c r="C59" i="5"/>
  <c r="B59" i="5"/>
  <c r="G58" i="5"/>
  <c r="F58" i="5"/>
  <c r="E58" i="5"/>
  <c r="D58" i="5"/>
  <c r="C58" i="5"/>
  <c r="B58" i="5"/>
  <c r="G57" i="5"/>
  <c r="F57" i="5"/>
  <c r="E57" i="5"/>
  <c r="D57" i="5"/>
  <c r="C57" i="5"/>
  <c r="B57" i="5"/>
  <c r="G56" i="5"/>
  <c r="F56" i="5"/>
  <c r="E56" i="5"/>
  <c r="D56" i="5"/>
  <c r="C56" i="5"/>
  <c r="B56" i="5"/>
  <c r="G55" i="5"/>
  <c r="F55" i="5"/>
  <c r="E55" i="5"/>
  <c r="D55" i="5"/>
  <c r="C55" i="5"/>
  <c r="B55" i="5"/>
  <c r="G54" i="5"/>
  <c r="F54" i="5"/>
  <c r="E54" i="5"/>
  <c r="D54" i="5"/>
  <c r="C54" i="5"/>
  <c r="B54" i="5"/>
  <c r="G53" i="5"/>
  <c r="F53" i="5"/>
  <c r="E53" i="5"/>
  <c r="D53" i="5"/>
  <c r="C53" i="5"/>
  <c r="B53" i="5"/>
  <c r="G52" i="5"/>
  <c r="F52" i="5"/>
  <c r="E52" i="5"/>
  <c r="D52" i="5"/>
  <c r="C52" i="5"/>
  <c r="B52" i="5"/>
  <c r="G51" i="5"/>
  <c r="F51" i="5"/>
  <c r="E51" i="5"/>
  <c r="D51" i="5"/>
  <c r="C51" i="5"/>
  <c r="B51" i="5"/>
  <c r="G50" i="5"/>
  <c r="F50" i="5"/>
  <c r="E50" i="5"/>
  <c r="D50" i="5"/>
  <c r="C50" i="5"/>
  <c r="B50" i="5"/>
  <c r="G49" i="5"/>
  <c r="F49" i="5"/>
  <c r="E49" i="5"/>
  <c r="D49" i="5"/>
  <c r="C49" i="5"/>
  <c r="B49" i="5"/>
  <c r="G48" i="5"/>
  <c r="F48" i="5"/>
  <c r="E48" i="5"/>
  <c r="D48" i="5"/>
  <c r="C48" i="5"/>
  <c r="B48" i="5"/>
  <c r="G47" i="5"/>
  <c r="F47" i="5"/>
  <c r="E47" i="5"/>
  <c r="D47" i="5"/>
  <c r="C47" i="5"/>
  <c r="B47" i="5"/>
  <c r="G46" i="5"/>
  <c r="F46" i="5"/>
  <c r="E46" i="5"/>
  <c r="D46" i="5"/>
  <c r="C46" i="5"/>
  <c r="B46" i="5"/>
  <c r="G45" i="5"/>
  <c r="F45" i="5"/>
  <c r="E45" i="5"/>
  <c r="D45" i="5"/>
  <c r="C45" i="5"/>
  <c r="B45" i="5"/>
  <c r="G44" i="5"/>
  <c r="F44" i="5"/>
  <c r="E44" i="5"/>
  <c r="D44" i="5"/>
  <c r="C44" i="5"/>
  <c r="B44" i="5"/>
  <c r="G43" i="5"/>
  <c r="F43" i="5"/>
  <c r="E43" i="5"/>
  <c r="D43" i="5"/>
  <c r="C43" i="5"/>
  <c r="B43" i="5"/>
  <c r="G42" i="5"/>
  <c r="F42" i="5"/>
  <c r="E42" i="5"/>
  <c r="D42" i="5"/>
  <c r="C42" i="5"/>
  <c r="B42" i="5"/>
  <c r="G41" i="5"/>
  <c r="F41" i="5"/>
  <c r="E41" i="5"/>
  <c r="D41" i="5"/>
  <c r="C41" i="5"/>
  <c r="B41" i="5"/>
  <c r="G40" i="5"/>
  <c r="F40" i="5"/>
  <c r="E40" i="5"/>
  <c r="D40" i="5"/>
  <c r="C40" i="5"/>
  <c r="B40" i="5"/>
  <c r="O39" i="5"/>
  <c r="N39" i="5"/>
  <c r="M39" i="5"/>
  <c r="L39" i="5"/>
  <c r="K39" i="5"/>
  <c r="J39" i="5"/>
  <c r="G39" i="5"/>
  <c r="F39" i="5"/>
  <c r="E39" i="5"/>
  <c r="D39" i="5"/>
  <c r="C39" i="5"/>
  <c r="B39" i="5"/>
  <c r="O38" i="5"/>
  <c r="N38" i="5"/>
  <c r="M38" i="5"/>
  <c r="L38" i="5"/>
  <c r="K38" i="5"/>
  <c r="J38" i="5"/>
  <c r="G38" i="5"/>
  <c r="F38" i="5"/>
  <c r="E38" i="5"/>
  <c r="D38" i="5"/>
  <c r="C38" i="5"/>
  <c r="B38" i="5"/>
  <c r="O37" i="5"/>
  <c r="N37" i="5"/>
  <c r="M37" i="5"/>
  <c r="L37" i="5"/>
  <c r="K37" i="5"/>
  <c r="J37" i="5"/>
  <c r="G37" i="5"/>
  <c r="O34" i="5" s="1"/>
  <c r="F37" i="5"/>
  <c r="N34" i="5" s="1"/>
  <c r="E37" i="5"/>
  <c r="M34" i="5" s="1"/>
  <c r="D37" i="5"/>
  <c r="C37" i="5"/>
  <c r="K34" i="5" s="1"/>
  <c r="B37" i="5"/>
  <c r="O36" i="5"/>
  <c r="N36" i="5"/>
  <c r="M36" i="5"/>
  <c r="L36" i="5"/>
  <c r="K36" i="5"/>
  <c r="J36" i="5"/>
  <c r="G36" i="5"/>
  <c r="F36" i="5"/>
  <c r="E36" i="5"/>
  <c r="D36" i="5"/>
  <c r="C36" i="5"/>
  <c r="B36" i="5"/>
  <c r="O35" i="5"/>
  <c r="N35" i="5"/>
  <c r="M35" i="5"/>
  <c r="L35" i="5"/>
  <c r="K35" i="5"/>
  <c r="J35" i="5"/>
  <c r="G35" i="5"/>
  <c r="F35" i="5"/>
  <c r="E35" i="5"/>
  <c r="D35" i="5"/>
  <c r="C35" i="5"/>
  <c r="B35" i="5"/>
  <c r="L34" i="5"/>
  <c r="J34" i="5"/>
  <c r="G34" i="5"/>
  <c r="F34" i="5"/>
  <c r="E34" i="5"/>
  <c r="D34" i="5"/>
  <c r="C34" i="5"/>
  <c r="B34" i="5"/>
  <c r="G33" i="5"/>
  <c r="F33" i="5"/>
  <c r="E33" i="5"/>
  <c r="D33" i="5"/>
  <c r="C33" i="5"/>
  <c r="B33" i="5"/>
  <c r="G32" i="5"/>
  <c r="F32" i="5"/>
  <c r="E32" i="5"/>
  <c r="D32" i="5"/>
  <c r="C32" i="5"/>
  <c r="B32" i="5"/>
  <c r="G31" i="5"/>
  <c r="F31" i="5"/>
  <c r="E31" i="5"/>
  <c r="D31" i="5"/>
  <c r="C31" i="5"/>
  <c r="B31" i="5"/>
  <c r="O30" i="5"/>
  <c r="N30" i="5"/>
  <c r="M30" i="5"/>
  <c r="L30" i="5"/>
  <c r="K30" i="5"/>
  <c r="J30" i="5"/>
  <c r="G30" i="5"/>
  <c r="F30" i="5"/>
  <c r="E30" i="5"/>
  <c r="D30" i="5"/>
  <c r="C30" i="5"/>
  <c r="B30" i="5"/>
  <c r="G29" i="5"/>
  <c r="F29" i="5"/>
  <c r="E29" i="5"/>
  <c r="D29" i="5"/>
  <c r="C29" i="5"/>
  <c r="B29" i="5"/>
  <c r="G28" i="5"/>
  <c r="F28" i="5"/>
  <c r="E28" i="5"/>
  <c r="D28" i="5"/>
  <c r="C28" i="5"/>
  <c r="B28" i="5"/>
  <c r="G27" i="5"/>
  <c r="O33" i="5" s="1"/>
  <c r="F27" i="5"/>
  <c r="N33" i="5" s="1"/>
  <c r="E27" i="5"/>
  <c r="M33" i="5" s="1"/>
  <c r="D27" i="5"/>
  <c r="L33" i="5" s="1"/>
  <c r="C27" i="5"/>
  <c r="K33" i="5" s="1"/>
  <c r="B27" i="5"/>
  <c r="J33" i="5" s="1"/>
  <c r="G26" i="5"/>
  <c r="F26" i="5"/>
  <c r="E26" i="5"/>
  <c r="D26" i="5"/>
  <c r="C26" i="5"/>
  <c r="B26" i="5"/>
  <c r="G25" i="5"/>
  <c r="F25" i="5"/>
  <c r="E25" i="5"/>
  <c r="D25" i="5"/>
  <c r="C25" i="5"/>
  <c r="B25" i="5"/>
  <c r="G24" i="5"/>
  <c r="F24" i="5"/>
  <c r="E24" i="5"/>
  <c r="D24" i="5"/>
  <c r="C24" i="5"/>
  <c r="B24" i="5"/>
  <c r="G23" i="5"/>
  <c r="F23" i="5"/>
  <c r="E23" i="5"/>
  <c r="D23" i="5"/>
  <c r="C23" i="5"/>
  <c r="B23" i="5"/>
  <c r="G22" i="5"/>
  <c r="F22" i="5"/>
  <c r="E22" i="5"/>
  <c r="D22" i="5"/>
  <c r="C22" i="5"/>
  <c r="B22" i="5"/>
  <c r="G21" i="5"/>
  <c r="F21" i="5"/>
  <c r="E21" i="5"/>
  <c r="D21" i="5"/>
  <c r="C21" i="5"/>
  <c r="B21" i="5"/>
  <c r="G20" i="5"/>
  <c r="F20" i="5"/>
  <c r="E20" i="5"/>
  <c r="D20" i="5"/>
  <c r="C20" i="5"/>
  <c r="B20" i="5"/>
  <c r="G19" i="5"/>
  <c r="F19" i="5"/>
  <c r="E19" i="5"/>
  <c r="D19" i="5"/>
  <c r="C19" i="5"/>
  <c r="B19" i="5"/>
  <c r="G18" i="5"/>
  <c r="F18" i="5"/>
  <c r="E18" i="5"/>
  <c r="D18" i="5"/>
  <c r="C18" i="5"/>
  <c r="B18" i="5"/>
  <c r="G17" i="5"/>
  <c r="O32" i="5" s="1"/>
  <c r="F17" i="5"/>
  <c r="N32" i="5" s="1"/>
  <c r="E17" i="5"/>
  <c r="M32" i="5" s="1"/>
  <c r="D17" i="5"/>
  <c r="L32" i="5" s="1"/>
  <c r="C17" i="5"/>
  <c r="K32" i="5" s="1"/>
  <c r="B17" i="5"/>
  <c r="J32" i="5" s="1"/>
  <c r="G16" i="5"/>
  <c r="F16" i="5"/>
  <c r="E16" i="5"/>
  <c r="D16" i="5"/>
  <c r="C16" i="5"/>
  <c r="B16" i="5"/>
  <c r="G15" i="5"/>
  <c r="F15" i="5"/>
  <c r="E15" i="5"/>
  <c r="D15" i="5"/>
  <c r="C15" i="5"/>
  <c r="B15" i="5"/>
  <c r="G14" i="5"/>
  <c r="F14" i="5"/>
  <c r="E14" i="5"/>
  <c r="D14" i="5"/>
  <c r="C14" i="5"/>
  <c r="B14" i="5"/>
  <c r="G13" i="5"/>
  <c r="F13" i="5"/>
  <c r="E13" i="5"/>
  <c r="D13" i="5"/>
  <c r="C13" i="5"/>
  <c r="B13" i="5"/>
  <c r="G12" i="5"/>
  <c r="F12" i="5"/>
  <c r="E12" i="5"/>
  <c r="D12" i="5"/>
  <c r="C12" i="5"/>
  <c r="B12" i="5"/>
  <c r="G11" i="5"/>
  <c r="F11" i="5"/>
  <c r="E11" i="5"/>
  <c r="D11" i="5"/>
  <c r="C11" i="5"/>
  <c r="B11" i="5"/>
  <c r="G10" i="5"/>
  <c r="F10" i="5"/>
  <c r="E10" i="5"/>
  <c r="D10" i="5"/>
  <c r="C10" i="5"/>
  <c r="B10" i="5"/>
  <c r="G9" i="5"/>
  <c r="F9" i="5"/>
  <c r="E9" i="5"/>
  <c r="D9" i="5"/>
  <c r="C9" i="5"/>
  <c r="B9" i="5"/>
  <c r="G8" i="5"/>
  <c r="F8" i="5"/>
  <c r="E8" i="5"/>
  <c r="D8" i="5"/>
  <c r="C8" i="5"/>
  <c r="B8" i="5"/>
  <c r="G7" i="5"/>
  <c r="O31" i="5" s="1"/>
  <c r="F7" i="5"/>
  <c r="N31" i="5" s="1"/>
  <c r="E7" i="5"/>
  <c r="M31" i="5" s="1"/>
  <c r="D7" i="5"/>
  <c r="L31" i="5" s="1"/>
  <c r="C7" i="5"/>
  <c r="K31" i="5" s="1"/>
  <c r="B7" i="5"/>
  <c r="J31" i="5" s="1"/>
  <c r="A5" i="5"/>
  <c r="I29" i="5" s="1"/>
  <c r="G87" i="4"/>
  <c r="F87" i="4"/>
  <c r="E87" i="4"/>
  <c r="D87" i="4"/>
  <c r="C87" i="4"/>
  <c r="B87" i="4"/>
  <c r="J39" i="4" s="1"/>
  <c r="G86" i="4"/>
  <c r="F86" i="4"/>
  <c r="E86" i="4"/>
  <c r="D86" i="4"/>
  <c r="C86" i="4"/>
  <c r="B86" i="4"/>
  <c r="G85" i="4"/>
  <c r="F85" i="4"/>
  <c r="E85" i="4"/>
  <c r="D85" i="4"/>
  <c r="C85" i="4"/>
  <c r="B85" i="4"/>
  <c r="G84" i="4"/>
  <c r="F84" i="4"/>
  <c r="E84" i="4"/>
  <c r="D84" i="4"/>
  <c r="C84" i="4"/>
  <c r="B84" i="4"/>
  <c r="G83" i="4"/>
  <c r="F83" i="4"/>
  <c r="E83" i="4"/>
  <c r="D83" i="4"/>
  <c r="C83" i="4"/>
  <c r="B83" i="4"/>
  <c r="G82" i="4"/>
  <c r="F82" i="4"/>
  <c r="E82" i="4"/>
  <c r="D82" i="4"/>
  <c r="C82" i="4"/>
  <c r="B82" i="4"/>
  <c r="G81" i="4"/>
  <c r="F81" i="4"/>
  <c r="E81" i="4"/>
  <c r="D81" i="4"/>
  <c r="C81" i="4"/>
  <c r="B81" i="4"/>
  <c r="G80" i="4"/>
  <c r="F80" i="4"/>
  <c r="E80" i="4"/>
  <c r="D80" i="4"/>
  <c r="C80" i="4"/>
  <c r="B80" i="4"/>
  <c r="G79" i="4"/>
  <c r="F79" i="4"/>
  <c r="E79" i="4"/>
  <c r="D79" i="4"/>
  <c r="C79" i="4"/>
  <c r="B79" i="4"/>
  <c r="G78" i="4"/>
  <c r="F78" i="4"/>
  <c r="E78" i="4"/>
  <c r="D78" i="4"/>
  <c r="C78" i="4"/>
  <c r="B78" i="4"/>
  <c r="G77" i="4"/>
  <c r="F77" i="4"/>
  <c r="E77" i="4"/>
  <c r="D77" i="4"/>
  <c r="C77" i="4"/>
  <c r="B77" i="4"/>
  <c r="G76" i="4"/>
  <c r="F76" i="4"/>
  <c r="E76" i="4"/>
  <c r="D76" i="4"/>
  <c r="C76" i="4"/>
  <c r="B76" i="4"/>
  <c r="G75" i="4"/>
  <c r="F75" i="4"/>
  <c r="E75" i="4"/>
  <c r="D75" i="4"/>
  <c r="C75" i="4"/>
  <c r="B75" i="4"/>
  <c r="G74" i="4"/>
  <c r="F74" i="4"/>
  <c r="E74" i="4"/>
  <c r="D74" i="4"/>
  <c r="C74" i="4"/>
  <c r="B74" i="4"/>
  <c r="G73" i="4"/>
  <c r="F73" i="4"/>
  <c r="E73" i="4"/>
  <c r="D73" i="4"/>
  <c r="C73" i="4"/>
  <c r="B73" i="4"/>
  <c r="G72" i="4"/>
  <c r="F72" i="4"/>
  <c r="E72" i="4"/>
  <c r="D72" i="4"/>
  <c r="C72" i="4"/>
  <c r="B72" i="4"/>
  <c r="G71" i="4"/>
  <c r="F71" i="4"/>
  <c r="E71" i="4"/>
  <c r="D71" i="4"/>
  <c r="C71" i="4"/>
  <c r="B71" i="4"/>
  <c r="G70" i="4"/>
  <c r="F70" i="4"/>
  <c r="E70" i="4"/>
  <c r="D70" i="4"/>
  <c r="C70" i="4"/>
  <c r="B70" i="4"/>
  <c r="G69" i="4"/>
  <c r="F69" i="4"/>
  <c r="E69" i="4"/>
  <c r="D69" i="4"/>
  <c r="C69" i="4"/>
  <c r="B69" i="4"/>
  <c r="G68" i="4"/>
  <c r="F68" i="4"/>
  <c r="E68" i="4"/>
  <c r="D68" i="4"/>
  <c r="C68" i="4"/>
  <c r="B68" i="4"/>
  <c r="G67" i="4"/>
  <c r="F67" i="4"/>
  <c r="E67" i="4"/>
  <c r="D67" i="4"/>
  <c r="C67" i="4"/>
  <c r="B67" i="4"/>
  <c r="G66" i="4"/>
  <c r="F66" i="4"/>
  <c r="E66" i="4"/>
  <c r="D66" i="4"/>
  <c r="C66" i="4"/>
  <c r="B66" i="4"/>
  <c r="G65" i="4"/>
  <c r="F65" i="4"/>
  <c r="E65" i="4"/>
  <c r="D65" i="4"/>
  <c r="C65" i="4"/>
  <c r="B65" i="4"/>
  <c r="G64" i="4"/>
  <c r="F64" i="4"/>
  <c r="E64" i="4"/>
  <c r="D64" i="4"/>
  <c r="C64" i="4"/>
  <c r="B64" i="4"/>
  <c r="G63" i="4"/>
  <c r="F63" i="4"/>
  <c r="E63" i="4"/>
  <c r="D63" i="4"/>
  <c r="C63" i="4"/>
  <c r="B63" i="4"/>
  <c r="G62" i="4"/>
  <c r="F62" i="4"/>
  <c r="E62" i="4"/>
  <c r="D62" i="4"/>
  <c r="C62" i="4"/>
  <c r="B62" i="4"/>
  <c r="G61" i="4"/>
  <c r="F61" i="4"/>
  <c r="E61" i="4"/>
  <c r="D61" i="4"/>
  <c r="C61" i="4"/>
  <c r="B61" i="4"/>
  <c r="G60" i="4"/>
  <c r="F60" i="4"/>
  <c r="E60" i="4"/>
  <c r="D60" i="4"/>
  <c r="C60" i="4"/>
  <c r="B60" i="4"/>
  <c r="G59" i="4"/>
  <c r="F59" i="4"/>
  <c r="E59" i="4"/>
  <c r="D59" i="4"/>
  <c r="C59" i="4"/>
  <c r="B59" i="4"/>
  <c r="G58" i="4"/>
  <c r="F58" i="4"/>
  <c r="E58" i="4"/>
  <c r="D58" i="4"/>
  <c r="C58" i="4"/>
  <c r="B58" i="4"/>
  <c r="G57" i="4"/>
  <c r="F57" i="4"/>
  <c r="E57" i="4"/>
  <c r="D57" i="4"/>
  <c r="C57" i="4"/>
  <c r="B57" i="4"/>
  <c r="G56" i="4"/>
  <c r="F56" i="4"/>
  <c r="E56" i="4"/>
  <c r="D56" i="4"/>
  <c r="C56" i="4"/>
  <c r="B56" i="4"/>
  <c r="G55" i="4"/>
  <c r="F55" i="4"/>
  <c r="E55" i="4"/>
  <c r="D55" i="4"/>
  <c r="C55" i="4"/>
  <c r="B55" i="4"/>
  <c r="G54" i="4"/>
  <c r="F54" i="4"/>
  <c r="E54" i="4"/>
  <c r="D54" i="4"/>
  <c r="C54" i="4"/>
  <c r="B54" i="4"/>
  <c r="G53" i="4"/>
  <c r="F53" i="4"/>
  <c r="E53" i="4"/>
  <c r="D53" i="4"/>
  <c r="C53" i="4"/>
  <c r="B53" i="4"/>
  <c r="G52" i="4"/>
  <c r="F52" i="4"/>
  <c r="E52" i="4"/>
  <c r="D52" i="4"/>
  <c r="C52" i="4"/>
  <c r="B52" i="4"/>
  <c r="G51" i="4"/>
  <c r="F51" i="4"/>
  <c r="E51" i="4"/>
  <c r="D51" i="4"/>
  <c r="C51" i="4"/>
  <c r="B51" i="4"/>
  <c r="G50" i="4"/>
  <c r="F50" i="4"/>
  <c r="E50" i="4"/>
  <c r="D50" i="4"/>
  <c r="C50" i="4"/>
  <c r="B50" i="4"/>
  <c r="G49" i="4"/>
  <c r="F49" i="4"/>
  <c r="E49" i="4"/>
  <c r="D49" i="4"/>
  <c r="C49" i="4"/>
  <c r="B49" i="4"/>
  <c r="G48" i="4"/>
  <c r="F48" i="4"/>
  <c r="E48" i="4"/>
  <c r="D48" i="4"/>
  <c r="C48" i="4"/>
  <c r="B48" i="4"/>
  <c r="G47" i="4"/>
  <c r="F47" i="4"/>
  <c r="E47" i="4"/>
  <c r="D47" i="4"/>
  <c r="C47" i="4"/>
  <c r="B47" i="4"/>
  <c r="G46" i="4"/>
  <c r="F46" i="4"/>
  <c r="E46" i="4"/>
  <c r="D46" i="4"/>
  <c r="C46" i="4"/>
  <c r="B46" i="4"/>
  <c r="G45" i="4"/>
  <c r="F45" i="4"/>
  <c r="E45" i="4"/>
  <c r="D45" i="4"/>
  <c r="C45" i="4"/>
  <c r="B45" i="4"/>
  <c r="G44" i="4"/>
  <c r="F44" i="4"/>
  <c r="E44" i="4"/>
  <c r="D44" i="4"/>
  <c r="C44" i="4"/>
  <c r="B44" i="4"/>
  <c r="G43" i="4"/>
  <c r="F43" i="4"/>
  <c r="E43" i="4"/>
  <c r="D43" i="4"/>
  <c r="C43" i="4"/>
  <c r="B43" i="4"/>
  <c r="G42" i="4"/>
  <c r="F42" i="4"/>
  <c r="E42" i="4"/>
  <c r="D42" i="4"/>
  <c r="C42" i="4"/>
  <c r="B42" i="4"/>
  <c r="G41" i="4"/>
  <c r="F41" i="4"/>
  <c r="E41" i="4"/>
  <c r="D41" i="4"/>
  <c r="C41" i="4"/>
  <c r="B41" i="4"/>
  <c r="G40" i="4"/>
  <c r="F40" i="4"/>
  <c r="E40" i="4"/>
  <c r="D40" i="4"/>
  <c r="C40" i="4"/>
  <c r="B40" i="4"/>
  <c r="O39" i="4"/>
  <c r="N39" i="4"/>
  <c r="M39" i="4"/>
  <c r="L39" i="4"/>
  <c r="K39" i="4"/>
  <c r="G39" i="4"/>
  <c r="F39" i="4"/>
  <c r="E39" i="4"/>
  <c r="D39" i="4"/>
  <c r="C39" i="4"/>
  <c r="B39" i="4"/>
  <c r="O38" i="4"/>
  <c r="N38" i="4"/>
  <c r="M38" i="4"/>
  <c r="L38" i="4"/>
  <c r="K38" i="4"/>
  <c r="J38" i="4"/>
  <c r="G38" i="4"/>
  <c r="F38" i="4"/>
  <c r="E38" i="4"/>
  <c r="D38" i="4"/>
  <c r="C38" i="4"/>
  <c r="B38" i="4"/>
  <c r="O37" i="4"/>
  <c r="N37" i="4"/>
  <c r="M37" i="4"/>
  <c r="L37" i="4"/>
  <c r="K37" i="4"/>
  <c r="J37" i="4"/>
  <c r="G37" i="4"/>
  <c r="F37" i="4"/>
  <c r="E37" i="4"/>
  <c r="D37" i="4"/>
  <c r="C37" i="4"/>
  <c r="K34" i="4" s="1"/>
  <c r="B37" i="4"/>
  <c r="J34" i="4" s="1"/>
  <c r="O36" i="4"/>
  <c r="N36" i="4"/>
  <c r="M36" i="4"/>
  <c r="L36" i="4"/>
  <c r="K36" i="4"/>
  <c r="J36" i="4"/>
  <c r="G36" i="4"/>
  <c r="F36" i="4"/>
  <c r="E36" i="4"/>
  <c r="D36" i="4"/>
  <c r="C36" i="4"/>
  <c r="B36" i="4"/>
  <c r="O35" i="4"/>
  <c r="N35" i="4"/>
  <c r="M35" i="4"/>
  <c r="L35" i="4"/>
  <c r="K35" i="4"/>
  <c r="J35" i="4"/>
  <c r="G35" i="4"/>
  <c r="F35" i="4"/>
  <c r="E35" i="4"/>
  <c r="D35" i="4"/>
  <c r="C35" i="4"/>
  <c r="B35" i="4"/>
  <c r="O34" i="4"/>
  <c r="N34" i="4"/>
  <c r="M34" i="4"/>
  <c r="L34" i="4"/>
  <c r="G34" i="4"/>
  <c r="F34" i="4"/>
  <c r="E34" i="4"/>
  <c r="D34" i="4"/>
  <c r="C34" i="4"/>
  <c r="B34" i="4"/>
  <c r="G33" i="4"/>
  <c r="F33" i="4"/>
  <c r="E33" i="4"/>
  <c r="D33" i="4"/>
  <c r="C33" i="4"/>
  <c r="B33" i="4"/>
  <c r="J32" i="4"/>
  <c r="G32" i="4"/>
  <c r="F32" i="4"/>
  <c r="E32" i="4"/>
  <c r="D32" i="4"/>
  <c r="C32" i="4"/>
  <c r="B32" i="4"/>
  <c r="G31" i="4"/>
  <c r="F31" i="4"/>
  <c r="E31" i="4"/>
  <c r="D31" i="4"/>
  <c r="C31" i="4"/>
  <c r="B31" i="4"/>
  <c r="O30" i="4"/>
  <c r="N30" i="4"/>
  <c r="M30" i="4"/>
  <c r="L30" i="4"/>
  <c r="K30" i="4"/>
  <c r="J30" i="4"/>
  <c r="G30" i="4"/>
  <c r="F30" i="4"/>
  <c r="E30" i="4"/>
  <c r="D30" i="4"/>
  <c r="C30" i="4"/>
  <c r="B30" i="4"/>
  <c r="G29" i="4"/>
  <c r="F29" i="4"/>
  <c r="E29" i="4"/>
  <c r="D29" i="4"/>
  <c r="C29" i="4"/>
  <c r="B29" i="4"/>
  <c r="G28" i="4"/>
  <c r="F28" i="4"/>
  <c r="E28" i="4"/>
  <c r="D28" i="4"/>
  <c r="C28" i="4"/>
  <c r="B28" i="4"/>
  <c r="G27" i="4"/>
  <c r="O33" i="4" s="1"/>
  <c r="F27" i="4"/>
  <c r="N33" i="4" s="1"/>
  <c r="E27" i="4"/>
  <c r="M33" i="4" s="1"/>
  <c r="D27" i="4"/>
  <c r="L33" i="4" s="1"/>
  <c r="C27" i="4"/>
  <c r="K33" i="4" s="1"/>
  <c r="B27" i="4"/>
  <c r="J33" i="4" s="1"/>
  <c r="G26" i="4"/>
  <c r="F26" i="4"/>
  <c r="E26" i="4"/>
  <c r="D26" i="4"/>
  <c r="C26" i="4"/>
  <c r="B26" i="4"/>
  <c r="G25" i="4"/>
  <c r="F25" i="4"/>
  <c r="E25" i="4"/>
  <c r="D25" i="4"/>
  <c r="C25" i="4"/>
  <c r="B25" i="4"/>
  <c r="G24" i="4"/>
  <c r="F24" i="4"/>
  <c r="E24" i="4"/>
  <c r="D24" i="4"/>
  <c r="C24" i="4"/>
  <c r="B24" i="4"/>
  <c r="G23" i="4"/>
  <c r="F23" i="4"/>
  <c r="E23" i="4"/>
  <c r="D23" i="4"/>
  <c r="C23" i="4"/>
  <c r="B23" i="4"/>
  <c r="G22" i="4"/>
  <c r="F22" i="4"/>
  <c r="E22" i="4"/>
  <c r="D22" i="4"/>
  <c r="C22" i="4"/>
  <c r="B22" i="4"/>
  <c r="G21" i="4"/>
  <c r="F21" i="4"/>
  <c r="E21" i="4"/>
  <c r="D21" i="4"/>
  <c r="C21" i="4"/>
  <c r="B21" i="4"/>
  <c r="G20" i="4"/>
  <c r="F20" i="4"/>
  <c r="E20" i="4"/>
  <c r="D20" i="4"/>
  <c r="C20" i="4"/>
  <c r="B20" i="4"/>
  <c r="G19" i="4"/>
  <c r="F19" i="4"/>
  <c r="E19" i="4"/>
  <c r="D19" i="4"/>
  <c r="C19" i="4"/>
  <c r="B19" i="4"/>
  <c r="G18" i="4"/>
  <c r="F18" i="4"/>
  <c r="E18" i="4"/>
  <c r="D18" i="4"/>
  <c r="C18" i="4"/>
  <c r="B18" i="4"/>
  <c r="G17" i="4"/>
  <c r="O32" i="4" s="1"/>
  <c r="F17" i="4"/>
  <c r="N32" i="4" s="1"/>
  <c r="E17" i="4"/>
  <c r="M32" i="4" s="1"/>
  <c r="D17" i="4"/>
  <c r="L32" i="4" s="1"/>
  <c r="C17" i="4"/>
  <c r="K32" i="4" s="1"/>
  <c r="B17" i="4"/>
  <c r="G16" i="4"/>
  <c r="F16" i="4"/>
  <c r="E16" i="4"/>
  <c r="D16" i="4"/>
  <c r="C16" i="4"/>
  <c r="B16" i="4"/>
  <c r="G15" i="4"/>
  <c r="F15" i="4"/>
  <c r="E15" i="4"/>
  <c r="D15" i="4"/>
  <c r="C15" i="4"/>
  <c r="B15" i="4"/>
  <c r="G14" i="4"/>
  <c r="F14" i="4"/>
  <c r="E14" i="4"/>
  <c r="D14" i="4"/>
  <c r="C14" i="4"/>
  <c r="B14" i="4"/>
  <c r="G13" i="4"/>
  <c r="F13" i="4"/>
  <c r="E13" i="4"/>
  <c r="D13" i="4"/>
  <c r="C13" i="4"/>
  <c r="B13" i="4"/>
  <c r="G12" i="4"/>
  <c r="F12" i="4"/>
  <c r="E12" i="4"/>
  <c r="D12" i="4"/>
  <c r="C12" i="4"/>
  <c r="B12" i="4"/>
  <c r="G11" i="4"/>
  <c r="F11" i="4"/>
  <c r="E11" i="4"/>
  <c r="D11" i="4"/>
  <c r="C11" i="4"/>
  <c r="B11" i="4"/>
  <c r="G10" i="4"/>
  <c r="F10" i="4"/>
  <c r="E10" i="4"/>
  <c r="D10" i="4"/>
  <c r="C10" i="4"/>
  <c r="B10" i="4"/>
  <c r="G9" i="4"/>
  <c r="F9" i="4"/>
  <c r="E9" i="4"/>
  <c r="D9" i="4"/>
  <c r="C9" i="4"/>
  <c r="B9" i="4"/>
  <c r="G8" i="4"/>
  <c r="F8" i="4"/>
  <c r="E8" i="4"/>
  <c r="D8" i="4"/>
  <c r="C8" i="4"/>
  <c r="B8" i="4"/>
  <c r="G7" i="4"/>
  <c r="O31" i="4" s="1"/>
  <c r="F7" i="4"/>
  <c r="N31" i="4" s="1"/>
  <c r="E7" i="4"/>
  <c r="M31" i="4" s="1"/>
  <c r="D7" i="4"/>
  <c r="L31" i="4" s="1"/>
  <c r="C7" i="4"/>
  <c r="K31" i="4" s="1"/>
  <c r="B7" i="4"/>
  <c r="J31" i="4" s="1"/>
  <c r="A5" i="4"/>
  <c r="I29" i="4" s="1"/>
  <c r="A5" i="3"/>
  <c r="G87" i="3"/>
  <c r="F87" i="3"/>
  <c r="E87" i="3"/>
  <c r="D87" i="3"/>
  <c r="C87" i="3"/>
  <c r="B87" i="3"/>
  <c r="G86" i="3"/>
  <c r="F86" i="3"/>
  <c r="E86" i="3"/>
  <c r="D86" i="3"/>
  <c r="C86" i="3"/>
  <c r="B86" i="3"/>
  <c r="G85" i="3"/>
  <c r="F85" i="3"/>
  <c r="E85" i="3"/>
  <c r="D85" i="3"/>
  <c r="C85" i="3"/>
  <c r="B85" i="3"/>
  <c r="G84" i="3"/>
  <c r="F84" i="3"/>
  <c r="E84" i="3"/>
  <c r="D84" i="3"/>
  <c r="C84" i="3"/>
  <c r="B84" i="3"/>
  <c r="G83" i="3"/>
  <c r="F83" i="3"/>
  <c r="E83" i="3"/>
  <c r="D83" i="3"/>
  <c r="C83" i="3"/>
  <c r="B83" i="3"/>
  <c r="G82" i="3"/>
  <c r="F82" i="3"/>
  <c r="E82" i="3"/>
  <c r="D82" i="3"/>
  <c r="C82" i="3"/>
  <c r="B82" i="3"/>
  <c r="G81" i="3"/>
  <c r="F81" i="3"/>
  <c r="E81" i="3"/>
  <c r="D81" i="3"/>
  <c r="C81" i="3"/>
  <c r="B81" i="3"/>
  <c r="G80" i="3"/>
  <c r="F80" i="3"/>
  <c r="E80" i="3"/>
  <c r="D80" i="3"/>
  <c r="C80" i="3"/>
  <c r="B80" i="3"/>
  <c r="G79" i="3"/>
  <c r="F79" i="3"/>
  <c r="E79" i="3"/>
  <c r="D79" i="3"/>
  <c r="C79" i="3"/>
  <c r="B79" i="3"/>
  <c r="G78" i="3"/>
  <c r="F78" i="3"/>
  <c r="E78" i="3"/>
  <c r="D78" i="3"/>
  <c r="C78" i="3"/>
  <c r="B78" i="3"/>
  <c r="G77" i="3"/>
  <c r="F77" i="3"/>
  <c r="E77" i="3"/>
  <c r="D77" i="3"/>
  <c r="C77" i="3"/>
  <c r="B77" i="3"/>
  <c r="G76" i="3"/>
  <c r="F76" i="3"/>
  <c r="E76" i="3"/>
  <c r="D76" i="3"/>
  <c r="C76" i="3"/>
  <c r="B76" i="3"/>
  <c r="G75" i="3"/>
  <c r="F75" i="3"/>
  <c r="E75" i="3"/>
  <c r="D75" i="3"/>
  <c r="C75" i="3"/>
  <c r="B75" i="3"/>
  <c r="G74" i="3"/>
  <c r="F74" i="3"/>
  <c r="E74" i="3"/>
  <c r="D74" i="3"/>
  <c r="C74" i="3"/>
  <c r="B74" i="3"/>
  <c r="G73" i="3"/>
  <c r="F73" i="3"/>
  <c r="E73" i="3"/>
  <c r="D73" i="3"/>
  <c r="C73" i="3"/>
  <c r="B73" i="3"/>
  <c r="G72" i="3"/>
  <c r="F72" i="3"/>
  <c r="E72" i="3"/>
  <c r="D72" i="3"/>
  <c r="C72" i="3"/>
  <c r="B72" i="3"/>
  <c r="G71" i="3"/>
  <c r="F71" i="3"/>
  <c r="E71" i="3"/>
  <c r="D71" i="3"/>
  <c r="C71" i="3"/>
  <c r="B71" i="3"/>
  <c r="G70" i="3"/>
  <c r="F70" i="3"/>
  <c r="E70" i="3"/>
  <c r="D70" i="3"/>
  <c r="C70" i="3"/>
  <c r="B70" i="3"/>
  <c r="G69" i="3"/>
  <c r="F69" i="3"/>
  <c r="E69" i="3"/>
  <c r="D69" i="3"/>
  <c r="C69" i="3"/>
  <c r="B69" i="3"/>
  <c r="G68" i="3"/>
  <c r="F68" i="3"/>
  <c r="E68" i="3"/>
  <c r="D68" i="3"/>
  <c r="C68" i="3"/>
  <c r="B68" i="3"/>
  <c r="G67" i="3"/>
  <c r="F67" i="3"/>
  <c r="E67" i="3"/>
  <c r="D67" i="3"/>
  <c r="C67" i="3"/>
  <c r="B67" i="3"/>
  <c r="G66" i="3"/>
  <c r="F66" i="3"/>
  <c r="E66" i="3"/>
  <c r="D66" i="3"/>
  <c r="C66" i="3"/>
  <c r="B66" i="3"/>
  <c r="G65" i="3"/>
  <c r="F65" i="3"/>
  <c r="E65" i="3"/>
  <c r="D65" i="3"/>
  <c r="C65" i="3"/>
  <c r="B65" i="3"/>
  <c r="G64" i="3"/>
  <c r="F64" i="3"/>
  <c r="E64" i="3"/>
  <c r="D64" i="3"/>
  <c r="C64" i="3"/>
  <c r="B64" i="3"/>
  <c r="G63" i="3"/>
  <c r="F63" i="3"/>
  <c r="E63" i="3"/>
  <c r="D63" i="3"/>
  <c r="C63" i="3"/>
  <c r="B63" i="3"/>
  <c r="G62" i="3"/>
  <c r="F62" i="3"/>
  <c r="E62" i="3"/>
  <c r="D62" i="3"/>
  <c r="C62" i="3"/>
  <c r="B62" i="3"/>
  <c r="G61" i="3"/>
  <c r="F61" i="3"/>
  <c r="E61" i="3"/>
  <c r="D61" i="3"/>
  <c r="C61" i="3"/>
  <c r="B61" i="3"/>
  <c r="G60" i="3"/>
  <c r="F60" i="3"/>
  <c r="E60" i="3"/>
  <c r="D60" i="3"/>
  <c r="C60" i="3"/>
  <c r="B60" i="3"/>
  <c r="G59" i="3"/>
  <c r="F59" i="3"/>
  <c r="E59" i="3"/>
  <c r="D59" i="3"/>
  <c r="C59" i="3"/>
  <c r="B59" i="3"/>
  <c r="G58" i="3"/>
  <c r="F58" i="3"/>
  <c r="E58" i="3"/>
  <c r="D58" i="3"/>
  <c r="C58" i="3"/>
  <c r="B58" i="3"/>
  <c r="G57" i="3"/>
  <c r="F57" i="3"/>
  <c r="E57" i="3"/>
  <c r="D57" i="3"/>
  <c r="C57" i="3"/>
  <c r="B57" i="3"/>
  <c r="G56" i="3"/>
  <c r="F56" i="3"/>
  <c r="E56" i="3"/>
  <c r="D56" i="3"/>
  <c r="C56" i="3"/>
  <c r="B56" i="3"/>
  <c r="G55" i="3"/>
  <c r="F55" i="3"/>
  <c r="E55" i="3"/>
  <c r="D55" i="3"/>
  <c r="C55" i="3"/>
  <c r="B55" i="3"/>
  <c r="G54" i="3"/>
  <c r="F54" i="3"/>
  <c r="E54" i="3"/>
  <c r="D54" i="3"/>
  <c r="C54" i="3"/>
  <c r="B54" i="3"/>
  <c r="G53" i="3"/>
  <c r="F53" i="3"/>
  <c r="E53" i="3"/>
  <c r="D53" i="3"/>
  <c r="C53" i="3"/>
  <c r="B53" i="3"/>
  <c r="G52" i="3"/>
  <c r="F52" i="3"/>
  <c r="E52" i="3"/>
  <c r="D52" i="3"/>
  <c r="C52" i="3"/>
  <c r="B52" i="3"/>
  <c r="G51" i="3"/>
  <c r="F51" i="3"/>
  <c r="E51" i="3"/>
  <c r="D51" i="3"/>
  <c r="C51" i="3"/>
  <c r="B51" i="3"/>
  <c r="G50" i="3"/>
  <c r="F50" i="3"/>
  <c r="E50" i="3"/>
  <c r="D50" i="3"/>
  <c r="C50" i="3"/>
  <c r="B50" i="3"/>
  <c r="G49" i="3"/>
  <c r="F49" i="3"/>
  <c r="E49" i="3"/>
  <c r="D49" i="3"/>
  <c r="C49" i="3"/>
  <c r="B49" i="3"/>
  <c r="G48" i="3"/>
  <c r="F48" i="3"/>
  <c r="E48" i="3"/>
  <c r="D48" i="3"/>
  <c r="C48" i="3"/>
  <c r="B48" i="3"/>
  <c r="G47" i="3"/>
  <c r="F47" i="3"/>
  <c r="E47" i="3"/>
  <c r="D47" i="3"/>
  <c r="C47" i="3"/>
  <c r="B47" i="3"/>
  <c r="G46" i="3"/>
  <c r="F46" i="3"/>
  <c r="E46" i="3"/>
  <c r="D46" i="3"/>
  <c r="C46" i="3"/>
  <c r="B46" i="3"/>
  <c r="G45" i="3"/>
  <c r="F45" i="3"/>
  <c r="E45" i="3"/>
  <c r="D45" i="3"/>
  <c r="C45" i="3"/>
  <c r="B45" i="3"/>
  <c r="G44" i="3"/>
  <c r="F44" i="3"/>
  <c r="E44" i="3"/>
  <c r="D44" i="3"/>
  <c r="C44" i="3"/>
  <c r="B44" i="3"/>
  <c r="G43" i="3"/>
  <c r="F43" i="3"/>
  <c r="E43" i="3"/>
  <c r="D43" i="3"/>
  <c r="C43" i="3"/>
  <c r="B43" i="3"/>
  <c r="G42" i="3"/>
  <c r="F42" i="3"/>
  <c r="E42" i="3"/>
  <c r="D42" i="3"/>
  <c r="C42" i="3"/>
  <c r="B42" i="3"/>
  <c r="G41" i="3"/>
  <c r="F41" i="3"/>
  <c r="E41" i="3"/>
  <c r="D41" i="3"/>
  <c r="C41" i="3"/>
  <c r="B41" i="3"/>
  <c r="G40" i="3"/>
  <c r="F40" i="3"/>
  <c r="E40" i="3"/>
  <c r="D40" i="3"/>
  <c r="C40" i="3"/>
  <c r="B40" i="3"/>
  <c r="O39" i="3"/>
  <c r="N39" i="3"/>
  <c r="M39" i="3"/>
  <c r="L39" i="3"/>
  <c r="K39" i="3"/>
  <c r="J39" i="3"/>
  <c r="G39" i="3"/>
  <c r="F39" i="3"/>
  <c r="E39" i="3"/>
  <c r="D39" i="3"/>
  <c r="C39" i="3"/>
  <c r="B39" i="3"/>
  <c r="O38" i="3"/>
  <c r="N38" i="3"/>
  <c r="M38" i="3"/>
  <c r="L38" i="3"/>
  <c r="K38" i="3"/>
  <c r="J38" i="3"/>
  <c r="G38" i="3"/>
  <c r="F38" i="3"/>
  <c r="E38" i="3"/>
  <c r="D38" i="3"/>
  <c r="C38" i="3"/>
  <c r="B38" i="3"/>
  <c r="O37" i="3"/>
  <c r="N37" i="3"/>
  <c r="M37" i="3"/>
  <c r="L37" i="3"/>
  <c r="K37" i="3"/>
  <c r="J37" i="3"/>
  <c r="G37" i="3"/>
  <c r="F37" i="3"/>
  <c r="E37" i="3"/>
  <c r="D37" i="3"/>
  <c r="C37" i="3"/>
  <c r="K34" i="3" s="1"/>
  <c r="B37" i="3"/>
  <c r="J34" i="3" s="1"/>
  <c r="O36" i="3"/>
  <c r="N36" i="3"/>
  <c r="M36" i="3"/>
  <c r="L36" i="3"/>
  <c r="K36" i="3"/>
  <c r="J36" i="3"/>
  <c r="G36" i="3"/>
  <c r="F36" i="3"/>
  <c r="E36" i="3"/>
  <c r="D36" i="3"/>
  <c r="C36" i="3"/>
  <c r="B36" i="3"/>
  <c r="O35" i="3"/>
  <c r="N35" i="3"/>
  <c r="M35" i="3"/>
  <c r="L35" i="3"/>
  <c r="K35" i="3"/>
  <c r="J35" i="3"/>
  <c r="G35" i="3"/>
  <c r="F35" i="3"/>
  <c r="E35" i="3"/>
  <c r="D35" i="3"/>
  <c r="C35" i="3"/>
  <c r="B35" i="3"/>
  <c r="O34" i="3"/>
  <c r="N34" i="3"/>
  <c r="M34" i="3"/>
  <c r="L34" i="3"/>
  <c r="G34" i="3"/>
  <c r="F34" i="3"/>
  <c r="E34" i="3"/>
  <c r="D34" i="3"/>
  <c r="C34" i="3"/>
  <c r="B34" i="3"/>
  <c r="G33" i="3"/>
  <c r="F33" i="3"/>
  <c r="E33" i="3"/>
  <c r="D33" i="3"/>
  <c r="C33" i="3"/>
  <c r="B33" i="3"/>
  <c r="G32" i="3"/>
  <c r="F32" i="3"/>
  <c r="E32" i="3"/>
  <c r="D32" i="3"/>
  <c r="C32" i="3"/>
  <c r="B32" i="3"/>
  <c r="G31" i="3"/>
  <c r="F31" i="3"/>
  <c r="E31" i="3"/>
  <c r="D31" i="3"/>
  <c r="C31" i="3"/>
  <c r="B31" i="3"/>
  <c r="O30" i="3"/>
  <c r="N30" i="3"/>
  <c r="M30" i="3"/>
  <c r="L30" i="3"/>
  <c r="K30" i="3"/>
  <c r="J30" i="3"/>
  <c r="G30" i="3"/>
  <c r="F30" i="3"/>
  <c r="E30" i="3"/>
  <c r="D30" i="3"/>
  <c r="C30" i="3"/>
  <c r="B30" i="3"/>
  <c r="I29" i="3"/>
  <c r="G29" i="3"/>
  <c r="F29" i="3"/>
  <c r="E29" i="3"/>
  <c r="D29" i="3"/>
  <c r="C29" i="3"/>
  <c r="B29" i="3"/>
  <c r="G28" i="3"/>
  <c r="F28" i="3"/>
  <c r="E28" i="3"/>
  <c r="D28" i="3"/>
  <c r="C28" i="3"/>
  <c r="B28" i="3"/>
  <c r="G27" i="3"/>
  <c r="O33" i="3" s="1"/>
  <c r="F27" i="3"/>
  <c r="N33" i="3" s="1"/>
  <c r="E27" i="3"/>
  <c r="M33" i="3" s="1"/>
  <c r="D27" i="3"/>
  <c r="L33" i="3" s="1"/>
  <c r="C27" i="3"/>
  <c r="K33" i="3" s="1"/>
  <c r="B27" i="3"/>
  <c r="J33" i="3" s="1"/>
  <c r="G26" i="3"/>
  <c r="F26" i="3"/>
  <c r="E26" i="3"/>
  <c r="D26" i="3"/>
  <c r="C26" i="3"/>
  <c r="B26" i="3"/>
  <c r="G25" i="3"/>
  <c r="F25" i="3"/>
  <c r="E25" i="3"/>
  <c r="D25" i="3"/>
  <c r="C25" i="3"/>
  <c r="B25" i="3"/>
  <c r="G24" i="3"/>
  <c r="F24" i="3"/>
  <c r="E24" i="3"/>
  <c r="D24" i="3"/>
  <c r="C24" i="3"/>
  <c r="B24" i="3"/>
  <c r="G23" i="3"/>
  <c r="F23" i="3"/>
  <c r="E23" i="3"/>
  <c r="D23" i="3"/>
  <c r="C23" i="3"/>
  <c r="B23" i="3"/>
  <c r="G22" i="3"/>
  <c r="F22" i="3"/>
  <c r="E22" i="3"/>
  <c r="D22" i="3"/>
  <c r="C22" i="3"/>
  <c r="B22" i="3"/>
  <c r="G21" i="3"/>
  <c r="F21" i="3"/>
  <c r="E21" i="3"/>
  <c r="D21" i="3"/>
  <c r="C21" i="3"/>
  <c r="B21" i="3"/>
  <c r="G20" i="3"/>
  <c r="F20" i="3"/>
  <c r="E20" i="3"/>
  <c r="D20" i="3"/>
  <c r="C20" i="3"/>
  <c r="B20" i="3"/>
  <c r="G19" i="3"/>
  <c r="F19" i="3"/>
  <c r="E19" i="3"/>
  <c r="D19" i="3"/>
  <c r="C19" i="3"/>
  <c r="B19" i="3"/>
  <c r="G18" i="3"/>
  <c r="F18" i="3"/>
  <c r="E18" i="3"/>
  <c r="D18" i="3"/>
  <c r="C18" i="3"/>
  <c r="B18" i="3"/>
  <c r="G17" i="3"/>
  <c r="O32" i="3" s="1"/>
  <c r="F17" i="3"/>
  <c r="N32" i="3" s="1"/>
  <c r="E17" i="3"/>
  <c r="M32" i="3" s="1"/>
  <c r="D17" i="3"/>
  <c r="L32" i="3" s="1"/>
  <c r="C17" i="3"/>
  <c r="K32" i="3" s="1"/>
  <c r="B17" i="3"/>
  <c r="J32" i="3" s="1"/>
  <c r="G16" i="3"/>
  <c r="F16" i="3"/>
  <c r="E16" i="3"/>
  <c r="D16" i="3"/>
  <c r="C16" i="3"/>
  <c r="B16" i="3"/>
  <c r="G15" i="3"/>
  <c r="F15" i="3"/>
  <c r="E15" i="3"/>
  <c r="D15" i="3"/>
  <c r="C15" i="3"/>
  <c r="B15" i="3"/>
  <c r="G14" i="3"/>
  <c r="F14" i="3"/>
  <c r="E14" i="3"/>
  <c r="D14" i="3"/>
  <c r="C14" i="3"/>
  <c r="B14" i="3"/>
  <c r="G13" i="3"/>
  <c r="F13" i="3"/>
  <c r="E13" i="3"/>
  <c r="D13" i="3"/>
  <c r="C13" i="3"/>
  <c r="B13" i="3"/>
  <c r="G12" i="3"/>
  <c r="F12" i="3"/>
  <c r="E12" i="3"/>
  <c r="D12" i="3"/>
  <c r="C12" i="3"/>
  <c r="B12" i="3"/>
  <c r="G11" i="3"/>
  <c r="F11" i="3"/>
  <c r="E11" i="3"/>
  <c r="D11" i="3"/>
  <c r="C11" i="3"/>
  <c r="B11" i="3"/>
  <c r="G10" i="3"/>
  <c r="F10" i="3"/>
  <c r="E10" i="3"/>
  <c r="D10" i="3"/>
  <c r="C10" i="3"/>
  <c r="B10" i="3"/>
  <c r="G9" i="3"/>
  <c r="F9" i="3"/>
  <c r="E9" i="3"/>
  <c r="D9" i="3"/>
  <c r="C9" i="3"/>
  <c r="B9" i="3"/>
  <c r="G8" i="3"/>
  <c r="F8" i="3"/>
  <c r="E8" i="3"/>
  <c r="D8" i="3"/>
  <c r="C8" i="3"/>
  <c r="B8" i="3"/>
  <c r="G7" i="3"/>
  <c r="O31" i="3" s="1"/>
  <c r="F7" i="3"/>
  <c r="N31" i="3" s="1"/>
  <c r="E7" i="3"/>
  <c r="M31" i="3" s="1"/>
  <c r="D7" i="3"/>
  <c r="L31" i="3" s="1"/>
  <c r="C7" i="3"/>
  <c r="K31" i="3" s="1"/>
  <c r="B7" i="3"/>
  <c r="J31" i="3" s="1"/>
  <c r="K30" i="2"/>
  <c r="L30" i="2"/>
  <c r="M30" i="2"/>
  <c r="N30" i="2"/>
  <c r="O30" i="2"/>
  <c r="J30" i="2"/>
  <c r="I29" i="2"/>
  <c r="J35" i="2"/>
  <c r="J33" i="2"/>
  <c r="B8" i="2"/>
  <c r="C8" i="2"/>
  <c r="D8" i="2"/>
  <c r="E8" i="2"/>
  <c r="F8" i="2"/>
  <c r="G8" i="2"/>
  <c r="B9" i="2"/>
  <c r="C9" i="2"/>
  <c r="D9" i="2"/>
  <c r="E9" i="2"/>
  <c r="F9" i="2"/>
  <c r="G9" i="2"/>
  <c r="B10" i="2"/>
  <c r="C10" i="2"/>
  <c r="D10" i="2"/>
  <c r="E10" i="2"/>
  <c r="F10" i="2"/>
  <c r="G10" i="2"/>
  <c r="B11" i="2"/>
  <c r="C11" i="2"/>
  <c r="D11" i="2"/>
  <c r="E11" i="2"/>
  <c r="F11" i="2"/>
  <c r="G11" i="2"/>
  <c r="B12" i="2"/>
  <c r="C12" i="2"/>
  <c r="D12" i="2"/>
  <c r="E12" i="2"/>
  <c r="F12" i="2"/>
  <c r="G12" i="2"/>
  <c r="B13" i="2"/>
  <c r="C13" i="2"/>
  <c r="D13" i="2"/>
  <c r="E13" i="2"/>
  <c r="F13" i="2"/>
  <c r="G13" i="2"/>
  <c r="B14" i="2"/>
  <c r="C14" i="2"/>
  <c r="D14" i="2"/>
  <c r="E14" i="2"/>
  <c r="F14" i="2"/>
  <c r="G14" i="2"/>
  <c r="B15" i="2"/>
  <c r="C15" i="2"/>
  <c r="D15" i="2"/>
  <c r="E15" i="2"/>
  <c r="F15" i="2"/>
  <c r="G15" i="2"/>
  <c r="B16" i="2"/>
  <c r="C16" i="2"/>
  <c r="D16" i="2"/>
  <c r="E16" i="2"/>
  <c r="F16" i="2"/>
  <c r="G16" i="2"/>
  <c r="B17" i="2"/>
  <c r="J32" i="2" s="1"/>
  <c r="C17" i="2"/>
  <c r="K32" i="2" s="1"/>
  <c r="D17" i="2"/>
  <c r="L32" i="2" s="1"/>
  <c r="E17" i="2"/>
  <c r="M32" i="2" s="1"/>
  <c r="F17" i="2"/>
  <c r="N32" i="2" s="1"/>
  <c r="G17" i="2"/>
  <c r="O32" i="2" s="1"/>
  <c r="B18" i="2"/>
  <c r="C18" i="2"/>
  <c r="D18" i="2"/>
  <c r="E18" i="2"/>
  <c r="F18" i="2"/>
  <c r="G18" i="2"/>
  <c r="B19" i="2"/>
  <c r="C19" i="2"/>
  <c r="D19" i="2"/>
  <c r="E19" i="2"/>
  <c r="F19" i="2"/>
  <c r="G19" i="2"/>
  <c r="B20" i="2"/>
  <c r="C20" i="2"/>
  <c r="D20" i="2"/>
  <c r="E20" i="2"/>
  <c r="F20" i="2"/>
  <c r="G20" i="2"/>
  <c r="B21" i="2"/>
  <c r="C21" i="2"/>
  <c r="D21" i="2"/>
  <c r="E21" i="2"/>
  <c r="F21" i="2"/>
  <c r="G21" i="2"/>
  <c r="B22" i="2"/>
  <c r="C22" i="2"/>
  <c r="D22" i="2"/>
  <c r="E22" i="2"/>
  <c r="F22" i="2"/>
  <c r="G22" i="2"/>
  <c r="B23" i="2"/>
  <c r="C23" i="2"/>
  <c r="D23" i="2"/>
  <c r="E23" i="2"/>
  <c r="F23" i="2"/>
  <c r="G23" i="2"/>
  <c r="B24" i="2"/>
  <c r="C24" i="2"/>
  <c r="D24" i="2"/>
  <c r="E24" i="2"/>
  <c r="F24" i="2"/>
  <c r="G24" i="2"/>
  <c r="B25" i="2"/>
  <c r="C25" i="2"/>
  <c r="D25" i="2"/>
  <c r="E25" i="2"/>
  <c r="F25" i="2"/>
  <c r="G25" i="2"/>
  <c r="B26" i="2"/>
  <c r="C26" i="2"/>
  <c r="D26" i="2"/>
  <c r="E26" i="2"/>
  <c r="F26" i="2"/>
  <c r="G26" i="2"/>
  <c r="B27" i="2"/>
  <c r="C27" i="2"/>
  <c r="K33" i="2" s="1"/>
  <c r="D27" i="2"/>
  <c r="L33" i="2" s="1"/>
  <c r="E27" i="2"/>
  <c r="M33" i="2" s="1"/>
  <c r="F27" i="2"/>
  <c r="N33" i="2" s="1"/>
  <c r="G27" i="2"/>
  <c r="O33" i="2" s="1"/>
  <c r="B28" i="2"/>
  <c r="C28" i="2"/>
  <c r="D28" i="2"/>
  <c r="E28" i="2"/>
  <c r="F28" i="2"/>
  <c r="G28" i="2"/>
  <c r="B29" i="2"/>
  <c r="C29" i="2"/>
  <c r="D29" i="2"/>
  <c r="E29" i="2"/>
  <c r="F29" i="2"/>
  <c r="G29" i="2"/>
  <c r="B30" i="2"/>
  <c r="C30" i="2"/>
  <c r="D30" i="2"/>
  <c r="E30" i="2"/>
  <c r="F30" i="2"/>
  <c r="G30" i="2"/>
  <c r="B31" i="2"/>
  <c r="C31" i="2"/>
  <c r="D31" i="2"/>
  <c r="E31" i="2"/>
  <c r="F31" i="2"/>
  <c r="G31" i="2"/>
  <c r="B32" i="2"/>
  <c r="C32" i="2"/>
  <c r="D32" i="2"/>
  <c r="E32" i="2"/>
  <c r="F32" i="2"/>
  <c r="G32" i="2"/>
  <c r="B33" i="2"/>
  <c r="C33" i="2"/>
  <c r="D33" i="2"/>
  <c r="E33" i="2"/>
  <c r="F33" i="2"/>
  <c r="G33" i="2"/>
  <c r="B34" i="2"/>
  <c r="C34" i="2"/>
  <c r="D34" i="2"/>
  <c r="E34" i="2"/>
  <c r="F34" i="2"/>
  <c r="G34" i="2"/>
  <c r="B35" i="2"/>
  <c r="C35" i="2"/>
  <c r="D35" i="2"/>
  <c r="E35" i="2"/>
  <c r="F35" i="2"/>
  <c r="G35" i="2"/>
  <c r="B36" i="2"/>
  <c r="C36" i="2"/>
  <c r="D36" i="2"/>
  <c r="E36" i="2"/>
  <c r="F36" i="2"/>
  <c r="G36" i="2"/>
  <c r="B37" i="2"/>
  <c r="J34" i="2" s="1"/>
  <c r="C37" i="2"/>
  <c r="K34" i="2" s="1"/>
  <c r="D37" i="2"/>
  <c r="L34" i="2" s="1"/>
  <c r="E37" i="2"/>
  <c r="M34" i="2" s="1"/>
  <c r="F37" i="2"/>
  <c r="N34" i="2" s="1"/>
  <c r="G37" i="2"/>
  <c r="O34" i="2" s="1"/>
  <c r="B38" i="2"/>
  <c r="C38" i="2"/>
  <c r="D38" i="2"/>
  <c r="E38" i="2"/>
  <c r="F38" i="2"/>
  <c r="G38" i="2"/>
  <c r="B39" i="2"/>
  <c r="C39" i="2"/>
  <c r="D39" i="2"/>
  <c r="E39" i="2"/>
  <c r="F39" i="2"/>
  <c r="G39" i="2"/>
  <c r="B40" i="2"/>
  <c r="C40" i="2"/>
  <c r="D40" i="2"/>
  <c r="E40" i="2"/>
  <c r="F40" i="2"/>
  <c r="G40" i="2"/>
  <c r="B41" i="2"/>
  <c r="C41" i="2"/>
  <c r="D41" i="2"/>
  <c r="E41" i="2"/>
  <c r="F41" i="2"/>
  <c r="G41" i="2"/>
  <c r="B42" i="2"/>
  <c r="C42" i="2"/>
  <c r="D42" i="2"/>
  <c r="E42" i="2"/>
  <c r="F42" i="2"/>
  <c r="G42" i="2"/>
  <c r="B43" i="2"/>
  <c r="C43" i="2"/>
  <c r="D43" i="2"/>
  <c r="E43" i="2"/>
  <c r="F43" i="2"/>
  <c r="G43" i="2"/>
  <c r="B44" i="2"/>
  <c r="C44" i="2"/>
  <c r="D44" i="2"/>
  <c r="E44" i="2"/>
  <c r="F44" i="2"/>
  <c r="G44" i="2"/>
  <c r="B45" i="2"/>
  <c r="C45" i="2"/>
  <c r="D45" i="2"/>
  <c r="E45" i="2"/>
  <c r="F45" i="2"/>
  <c r="G45" i="2"/>
  <c r="B46" i="2"/>
  <c r="C46" i="2"/>
  <c r="D46" i="2"/>
  <c r="E46" i="2"/>
  <c r="F46" i="2"/>
  <c r="G46" i="2"/>
  <c r="B47" i="2"/>
  <c r="C47" i="2"/>
  <c r="K35" i="2" s="1"/>
  <c r="D47" i="2"/>
  <c r="L35" i="2" s="1"/>
  <c r="E47" i="2"/>
  <c r="M35" i="2" s="1"/>
  <c r="F47" i="2"/>
  <c r="N35" i="2" s="1"/>
  <c r="G47" i="2"/>
  <c r="O35" i="2" s="1"/>
  <c r="B48" i="2"/>
  <c r="C48" i="2"/>
  <c r="D48" i="2"/>
  <c r="E48" i="2"/>
  <c r="F48" i="2"/>
  <c r="G48" i="2"/>
  <c r="B49" i="2"/>
  <c r="C49" i="2"/>
  <c r="D49" i="2"/>
  <c r="E49" i="2"/>
  <c r="F49" i="2"/>
  <c r="G49" i="2"/>
  <c r="B50" i="2"/>
  <c r="C50" i="2"/>
  <c r="D50" i="2"/>
  <c r="E50" i="2"/>
  <c r="F50" i="2"/>
  <c r="G50" i="2"/>
  <c r="B51" i="2"/>
  <c r="C51" i="2"/>
  <c r="D51" i="2"/>
  <c r="E51" i="2"/>
  <c r="F51" i="2"/>
  <c r="G51" i="2"/>
  <c r="B52" i="2"/>
  <c r="C52" i="2"/>
  <c r="D52" i="2"/>
  <c r="E52" i="2"/>
  <c r="F52" i="2"/>
  <c r="G52" i="2"/>
  <c r="B53" i="2"/>
  <c r="C53" i="2"/>
  <c r="D53" i="2"/>
  <c r="E53" i="2"/>
  <c r="F53" i="2"/>
  <c r="G53" i="2"/>
  <c r="B54" i="2"/>
  <c r="C54" i="2"/>
  <c r="D54" i="2"/>
  <c r="E54" i="2"/>
  <c r="F54" i="2"/>
  <c r="G54" i="2"/>
  <c r="B55" i="2"/>
  <c r="C55" i="2"/>
  <c r="D55" i="2"/>
  <c r="E55" i="2"/>
  <c r="F55" i="2"/>
  <c r="G55" i="2"/>
  <c r="B56" i="2"/>
  <c r="C56" i="2"/>
  <c r="D56" i="2"/>
  <c r="E56" i="2"/>
  <c r="F56" i="2"/>
  <c r="G56" i="2"/>
  <c r="B57" i="2"/>
  <c r="J36" i="2" s="1"/>
  <c r="C57" i="2"/>
  <c r="K36" i="2" s="1"/>
  <c r="D57" i="2"/>
  <c r="L36" i="2" s="1"/>
  <c r="E57" i="2"/>
  <c r="M36" i="2" s="1"/>
  <c r="F57" i="2"/>
  <c r="N36" i="2" s="1"/>
  <c r="G57" i="2"/>
  <c r="O36" i="2" s="1"/>
  <c r="B58" i="2"/>
  <c r="C58" i="2"/>
  <c r="D58" i="2"/>
  <c r="E58" i="2"/>
  <c r="F58" i="2"/>
  <c r="G58" i="2"/>
  <c r="B59" i="2"/>
  <c r="C59" i="2"/>
  <c r="D59" i="2"/>
  <c r="E59" i="2"/>
  <c r="F59" i="2"/>
  <c r="G59" i="2"/>
  <c r="B60" i="2"/>
  <c r="C60" i="2"/>
  <c r="D60" i="2"/>
  <c r="E60" i="2"/>
  <c r="F60" i="2"/>
  <c r="G60" i="2"/>
  <c r="B61" i="2"/>
  <c r="C61" i="2"/>
  <c r="D61" i="2"/>
  <c r="E61" i="2"/>
  <c r="F61" i="2"/>
  <c r="G61" i="2"/>
  <c r="B62" i="2"/>
  <c r="C62" i="2"/>
  <c r="D62" i="2"/>
  <c r="E62" i="2"/>
  <c r="F62" i="2"/>
  <c r="G62" i="2"/>
  <c r="B63" i="2"/>
  <c r="C63" i="2"/>
  <c r="D63" i="2"/>
  <c r="E63" i="2"/>
  <c r="F63" i="2"/>
  <c r="G63" i="2"/>
  <c r="B64" i="2"/>
  <c r="C64" i="2"/>
  <c r="D64" i="2"/>
  <c r="E64" i="2"/>
  <c r="F64" i="2"/>
  <c r="G64" i="2"/>
  <c r="B65" i="2"/>
  <c r="C65" i="2"/>
  <c r="D65" i="2"/>
  <c r="E65" i="2"/>
  <c r="F65" i="2"/>
  <c r="G65" i="2"/>
  <c r="B66" i="2"/>
  <c r="C66" i="2"/>
  <c r="D66" i="2"/>
  <c r="E66" i="2"/>
  <c r="F66" i="2"/>
  <c r="G66" i="2"/>
  <c r="B67" i="2"/>
  <c r="J37" i="2" s="1"/>
  <c r="C67" i="2"/>
  <c r="K37" i="2" s="1"/>
  <c r="D67" i="2"/>
  <c r="L37" i="2" s="1"/>
  <c r="E67" i="2"/>
  <c r="M37" i="2" s="1"/>
  <c r="F67" i="2"/>
  <c r="N37" i="2" s="1"/>
  <c r="G67" i="2"/>
  <c r="O37" i="2" s="1"/>
  <c r="B68" i="2"/>
  <c r="C68" i="2"/>
  <c r="D68" i="2"/>
  <c r="E68" i="2"/>
  <c r="F68" i="2"/>
  <c r="G68" i="2"/>
  <c r="B69" i="2"/>
  <c r="C69" i="2"/>
  <c r="D69" i="2"/>
  <c r="E69" i="2"/>
  <c r="F69" i="2"/>
  <c r="G69" i="2"/>
  <c r="B70" i="2"/>
  <c r="C70" i="2"/>
  <c r="D70" i="2"/>
  <c r="E70" i="2"/>
  <c r="F70" i="2"/>
  <c r="G70" i="2"/>
  <c r="B71" i="2"/>
  <c r="C71" i="2"/>
  <c r="D71" i="2"/>
  <c r="E71" i="2"/>
  <c r="F71" i="2"/>
  <c r="G71" i="2"/>
  <c r="B72" i="2"/>
  <c r="C72" i="2"/>
  <c r="D72" i="2"/>
  <c r="E72" i="2"/>
  <c r="F72" i="2"/>
  <c r="G72" i="2"/>
  <c r="B73" i="2"/>
  <c r="C73" i="2"/>
  <c r="D73" i="2"/>
  <c r="E73" i="2"/>
  <c r="F73" i="2"/>
  <c r="G73" i="2"/>
  <c r="B74" i="2"/>
  <c r="C74" i="2"/>
  <c r="D74" i="2"/>
  <c r="E74" i="2"/>
  <c r="F74" i="2"/>
  <c r="G74" i="2"/>
  <c r="B75" i="2"/>
  <c r="C75" i="2"/>
  <c r="D75" i="2"/>
  <c r="E75" i="2"/>
  <c r="F75" i="2"/>
  <c r="G75" i="2"/>
  <c r="B76" i="2"/>
  <c r="C76" i="2"/>
  <c r="D76" i="2"/>
  <c r="E76" i="2"/>
  <c r="F76" i="2"/>
  <c r="G76" i="2"/>
  <c r="B77" i="2"/>
  <c r="J38" i="2" s="1"/>
  <c r="C77" i="2"/>
  <c r="K38" i="2" s="1"/>
  <c r="D77" i="2"/>
  <c r="L38" i="2" s="1"/>
  <c r="E77" i="2"/>
  <c r="M38" i="2" s="1"/>
  <c r="F77" i="2"/>
  <c r="N38" i="2" s="1"/>
  <c r="G77" i="2"/>
  <c r="O38" i="2" s="1"/>
  <c r="B78" i="2"/>
  <c r="C78" i="2"/>
  <c r="D78" i="2"/>
  <c r="E78" i="2"/>
  <c r="F78" i="2"/>
  <c r="G78" i="2"/>
  <c r="B79" i="2"/>
  <c r="C79" i="2"/>
  <c r="D79" i="2"/>
  <c r="E79" i="2"/>
  <c r="F79" i="2"/>
  <c r="G79" i="2"/>
  <c r="B80" i="2"/>
  <c r="C80" i="2"/>
  <c r="D80" i="2"/>
  <c r="E80" i="2"/>
  <c r="F80" i="2"/>
  <c r="G80" i="2"/>
  <c r="B81" i="2"/>
  <c r="C81" i="2"/>
  <c r="D81" i="2"/>
  <c r="E81" i="2"/>
  <c r="F81" i="2"/>
  <c r="G81" i="2"/>
  <c r="B82" i="2"/>
  <c r="C82" i="2"/>
  <c r="D82" i="2"/>
  <c r="E82" i="2"/>
  <c r="F82" i="2"/>
  <c r="G82" i="2"/>
  <c r="B83" i="2"/>
  <c r="C83" i="2"/>
  <c r="D83" i="2"/>
  <c r="E83" i="2"/>
  <c r="F83" i="2"/>
  <c r="G83" i="2"/>
  <c r="B84" i="2"/>
  <c r="C84" i="2"/>
  <c r="D84" i="2"/>
  <c r="E84" i="2"/>
  <c r="F84" i="2"/>
  <c r="G84" i="2"/>
  <c r="B85" i="2"/>
  <c r="C85" i="2"/>
  <c r="D85" i="2"/>
  <c r="E85" i="2"/>
  <c r="F85" i="2"/>
  <c r="G85" i="2"/>
  <c r="B86" i="2"/>
  <c r="C86" i="2"/>
  <c r="D86" i="2"/>
  <c r="E86" i="2"/>
  <c r="F86" i="2"/>
  <c r="G86" i="2"/>
  <c r="B87" i="2"/>
  <c r="J39" i="2" s="1"/>
  <c r="C87" i="2"/>
  <c r="K39" i="2" s="1"/>
  <c r="D87" i="2"/>
  <c r="L39" i="2" s="1"/>
  <c r="E87" i="2"/>
  <c r="M39" i="2" s="1"/>
  <c r="F87" i="2"/>
  <c r="N39" i="2" s="1"/>
  <c r="G87" i="2"/>
  <c r="O39" i="2" s="1"/>
  <c r="C7" i="2"/>
  <c r="K31" i="2" s="1"/>
  <c r="D7" i="2"/>
  <c r="L31" i="2" s="1"/>
  <c r="E7" i="2"/>
  <c r="M31" i="2" s="1"/>
  <c r="F7" i="2"/>
  <c r="N31" i="2" s="1"/>
  <c r="G7" i="2"/>
  <c r="O31" i="2" s="1"/>
  <c r="B7" i="2"/>
  <c r="J31" i="2" s="1"/>
  <c r="W195" i="39" l="1"/>
  <c r="W196" i="39"/>
  <c r="V195" i="39"/>
  <c r="V196" i="39"/>
  <c r="AH195" i="37"/>
  <c r="AH196" i="37"/>
  <c r="T195" i="37"/>
  <c r="T196" i="37"/>
  <c r="AG195" i="39"/>
  <c r="AG196" i="39"/>
  <c r="S195" i="39"/>
  <c r="S196" i="39"/>
  <c r="AJ195" i="39"/>
  <c r="AJ196" i="39"/>
  <c r="AF195" i="39"/>
  <c r="AF196" i="39"/>
  <c r="R195" i="39"/>
  <c r="R196" i="39"/>
  <c r="AK195" i="37"/>
  <c r="AK196" i="37"/>
  <c r="AF195" i="37"/>
  <c r="AF196" i="37"/>
  <c r="AE195" i="39"/>
  <c r="AE196" i="39"/>
  <c r="O195" i="39"/>
  <c r="O196" i="39"/>
  <c r="AK195" i="39"/>
  <c r="AK196" i="39"/>
  <c r="AE195" i="37"/>
  <c r="AE196" i="37"/>
  <c r="O195" i="37"/>
  <c r="O196" i="37"/>
  <c r="N195" i="39"/>
  <c r="N196" i="39"/>
  <c r="N195" i="37"/>
  <c r="N196" i="37"/>
  <c r="I195" i="37"/>
  <c r="I196" i="37"/>
  <c r="M195" i="37"/>
  <c r="M196" i="37"/>
  <c r="Z195" i="39"/>
  <c r="Z196" i="39"/>
  <c r="L195" i="39"/>
  <c r="L196" i="39"/>
  <c r="W195" i="37"/>
  <c r="W196" i="37"/>
  <c r="Y195" i="39"/>
  <c r="Y196" i="39"/>
  <c r="K195" i="39"/>
  <c r="K196" i="39"/>
  <c r="X195" i="39"/>
  <c r="X196" i="39"/>
  <c r="J195" i="39"/>
  <c r="J196" i="39"/>
  <c r="AJ195" i="37"/>
  <c r="AJ196" i="37"/>
  <c r="V195" i="37"/>
  <c r="V196" i="37"/>
  <c r="H195" i="37"/>
  <c r="H196" i="37"/>
  <c r="I195" i="39"/>
  <c r="I196" i="39"/>
  <c r="H195" i="39"/>
  <c r="H196" i="39"/>
  <c r="AH193" i="39"/>
  <c r="T193" i="39"/>
  <c r="Z193" i="39"/>
  <c r="L193" i="39"/>
  <c r="AH195" i="39"/>
  <c r="T195" i="39"/>
  <c r="AC193" i="39"/>
  <c r="M193" i="39"/>
  <c r="AC195" i="39"/>
  <c r="M195" i="39"/>
  <c r="G193" i="39"/>
  <c r="U193" i="39"/>
  <c r="Z195" i="37"/>
  <c r="L195" i="37"/>
  <c r="Y195" i="37"/>
  <c r="S193" i="37"/>
  <c r="Z193" i="37"/>
  <c r="L193" i="37"/>
  <c r="AG195" i="37"/>
  <c r="S195" i="37"/>
  <c r="J193" i="37"/>
  <c r="K193" i="37"/>
  <c r="X195" i="37"/>
  <c r="K195" i="37"/>
  <c r="J195" i="37"/>
  <c r="Y193" i="37"/>
  <c r="X193" i="37"/>
  <c r="R193" i="39"/>
  <c r="AI195" i="39"/>
  <c r="U195" i="39"/>
  <c r="AD195" i="39"/>
  <c r="AI193" i="39"/>
  <c r="G195" i="39"/>
  <c r="AI195" i="37"/>
  <c r="U195" i="37"/>
  <c r="AI193" i="37"/>
  <c r="U193" i="37"/>
  <c r="R195" i="37"/>
  <c r="AD193" i="37"/>
  <c r="AC195" i="37"/>
  <c r="G195" i="37"/>
  <c r="AC193" i="37"/>
  <c r="AH193" i="37"/>
  <c r="AG193" i="37"/>
  <c r="G193" i="37"/>
  <c r="AD195" i="37"/>
  <c r="R193" i="37"/>
  <c r="H28" i="35"/>
  <c r="G28" i="35"/>
  <c r="H28" i="34"/>
  <c r="I28" i="34"/>
  <c r="K28" i="32"/>
  <c r="H27" i="32"/>
  <c r="K28" i="31"/>
  <c r="I27" i="31"/>
  <c r="J27" i="31"/>
  <c r="H27" i="28"/>
  <c r="K27" i="27"/>
  <c r="H27" i="27"/>
  <c r="I27" i="27"/>
  <c r="G28" i="18"/>
  <c r="H28" i="18"/>
  <c r="I28" i="18"/>
  <c r="G28" i="16"/>
  <c r="I27" i="15"/>
  <c r="H28" i="15"/>
  <c r="I27" i="11"/>
  <c r="G28" i="10"/>
  <c r="G27" i="8"/>
  <c r="I27" i="8"/>
</calcChain>
</file>

<file path=xl/sharedStrings.xml><?xml version="1.0" encoding="utf-8"?>
<sst xmlns="http://schemas.openxmlformats.org/spreadsheetml/2006/main" count="6219" uniqueCount="305">
  <si>
    <t>EDYRSAG25[21]</t>
  </si>
  <si>
    <t>EDYRSAG25[22]</t>
  </si>
  <si>
    <t>EDYRSAG25[23]</t>
  </si>
  <si>
    <t>EDYRSAG25[24]</t>
  </si>
  <si>
    <t>EDYRSAG25[25]</t>
  </si>
  <si>
    <t>EDYRSAG25[26]</t>
  </si>
  <si>
    <t>World</t>
  </si>
  <si>
    <t>Total</t>
  </si>
  <si>
    <t>Years</t>
  </si>
  <si>
    <t>SSP2 IFs</t>
  </si>
  <si>
    <t>SSP2 WIC</t>
  </si>
  <si>
    <t>SSP3 IFs</t>
  </si>
  <si>
    <t>SSP3 WIC</t>
  </si>
  <si>
    <t>SSP5 IFs</t>
  </si>
  <si>
    <t>SSP5 WIC</t>
  </si>
  <si>
    <t>Year</t>
  </si>
  <si>
    <t>EDYRSAG25[9]</t>
  </si>
  <si>
    <t>EDYRSAG25[10]</t>
  </si>
  <si>
    <t>EDYRSAG25[14]</t>
  </si>
  <si>
    <t>EDYRSAG25[15]</t>
  </si>
  <si>
    <t>EDYRSAG25[19]</t>
  </si>
  <si>
    <t>SSP5IFs_Fin</t>
  </si>
  <si>
    <t>WB Low Income</t>
  </si>
  <si>
    <t>India</t>
  </si>
  <si>
    <t>China</t>
  </si>
  <si>
    <t>LIC</t>
  </si>
  <si>
    <t>Older projections (Feb 2014)</t>
  </si>
  <si>
    <t>EDSECUPPRENRG[9]</t>
  </si>
  <si>
    <t>EDSECUPPRENRG[21]</t>
  </si>
  <si>
    <t>EDSECUPPRENRG[14]</t>
  </si>
  <si>
    <t>Percent</t>
  </si>
  <si>
    <t>Upper Secoindary Enrollment Rate</t>
  </si>
  <si>
    <t>Upper Secondary Enrollment Rate</t>
  </si>
  <si>
    <t>Upper Secondary Graduation Rate</t>
  </si>
  <si>
    <t>EDSECUPPRGRATE[14]</t>
  </si>
  <si>
    <t>EDSECUPPRGRATE[9]</t>
  </si>
  <si>
    <t>EDSECUPPRGRATE[21]</t>
  </si>
  <si>
    <t>Afghanistan</t>
  </si>
  <si>
    <t>Albania</t>
  </si>
  <si>
    <t>Algeria</t>
  </si>
  <si>
    <t>Angola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</si>
  <si>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</si>
  <si>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</si>
  <si>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</si>
  <si>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</si>
  <si>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</si>
  <si>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</si>
  <si>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</si>
  <si>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</si>
  <si>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</si>
  <si>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</si>
  <si>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</si>
  <si>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</si>
  <si>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</si>
  <si>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</si>
  <si>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</si>
  <si>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</si>
  <si>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</si>
  <si>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</si>
  <si>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</si>
  <si>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</si>
  <si>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</si>
  <si>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Burundi</t>
  </si>
  <si>
    <t>Cabo Verde</t>
  </si>
  <si>
    <t>Cambodia</t>
  </si>
  <si>
    <t>Cameroon</t>
  </si>
  <si>
    <t>Canada</t>
  </si>
  <si>
    <t>Central African Republic</t>
  </si>
  <si>
    <t>Chad</t>
  </si>
  <si>
    <t>Chile</t>
  </si>
  <si>
    <t>Colombia</t>
  </si>
  <si>
    <t>Comoros</t>
  </si>
  <si>
    <t>Congo</t>
  </si>
  <si>
    <t>Congo, Dem. Republic of the</t>
  </si>
  <si>
    <t>Costa Rica</t>
  </si>
  <si>
    <t>Cote D'Ivoire</t>
  </si>
  <si>
    <t>Croatia</t>
  </si>
  <si>
    <t>Cuba</t>
  </si>
  <si>
    <t>Cyprus</t>
  </si>
  <si>
    <t>Czech Republic</t>
  </si>
  <si>
    <t>Denmark</t>
  </si>
  <si>
    <t>Djibouti</t>
  </si>
  <si>
    <t>Dominican Republic</t>
  </si>
  <si>
    <t>Ecuador</t>
  </si>
  <si>
    <t>Egypt</t>
  </si>
  <si>
    <t>El Salvador</t>
  </si>
  <si>
    <t>Equatorial Guinea</t>
  </si>
  <si>
    <t>Eritrea</t>
  </si>
  <si>
    <t>Estonia</t>
  </si>
  <si>
    <t>Eswatini</t>
  </si>
  <si>
    <t>Ethiopia</t>
  </si>
  <si>
    <t>Fiji</t>
  </si>
  <si>
    <t>Finland</t>
  </si>
  <si>
    <t>France</t>
  </si>
  <si>
    <t>Gabon</t>
  </si>
  <si>
    <t>Gambia</t>
  </si>
  <si>
    <t>Georgia</t>
  </si>
  <si>
    <t>Germany</t>
  </si>
  <si>
    <t>Ghana</t>
  </si>
  <si>
    <t>Greece</t>
  </si>
  <si>
    <t>Grenada</t>
  </si>
  <si>
    <t>Guatemala</t>
  </si>
  <si>
    <t>Guinea</t>
  </si>
  <si>
    <t>Guinea Bissau</t>
  </si>
  <si>
    <t>Guyana</t>
  </si>
  <si>
    <t>Haiti</t>
  </si>
  <si>
    <t>Honduras</t>
  </si>
  <si>
    <t>Hong Kong</t>
  </si>
  <si>
    <t>Hungary</t>
  </si>
  <si>
    <t>Iceland</t>
  </si>
  <si>
    <t>Indonesia</t>
  </si>
  <si>
    <t>Iran</t>
  </si>
  <si>
    <t>Iraq</t>
  </si>
  <si>
    <t>Ireland</t>
  </si>
  <si>
    <t>Israel</t>
  </si>
  <si>
    <t>Italy</t>
  </si>
  <si>
    <t>Jamaica</t>
  </si>
  <si>
    <t>Japan</t>
  </si>
  <si>
    <t>Jordan</t>
  </si>
  <si>
    <t>Kazakhstan</t>
  </si>
  <si>
    <t>Kenya</t>
  </si>
  <si>
    <t>Kiribati</t>
  </si>
  <si>
    <t>Korea, Dem. People's Republic</t>
  </si>
  <si>
    <t>Korea, Republic of</t>
  </si>
  <si>
    <t>Kosovo</t>
  </si>
  <si>
    <t>Kuwait</t>
  </si>
  <si>
    <t>Kyrgyzstan</t>
  </si>
  <si>
    <t>Lao People's Dem. Republic</t>
  </si>
  <si>
    <t>Latvia</t>
  </si>
  <si>
    <t>Lebanon</t>
  </si>
  <si>
    <t>Lesotho</t>
  </si>
  <si>
    <t>Liberia</t>
  </si>
  <si>
    <t>Libya</t>
  </si>
  <si>
    <t>Lithuania</t>
  </si>
  <si>
    <t>Luxembourg</t>
  </si>
  <si>
    <t>Macedonia, North</t>
  </si>
  <si>
    <t>Madagascar</t>
  </si>
  <si>
    <t>Malawi</t>
  </si>
  <si>
    <t>Malaysia</t>
  </si>
  <si>
    <t>Maldives</t>
  </si>
  <si>
    <t>Mali</t>
  </si>
  <si>
    <t>Malta</t>
  </si>
  <si>
    <t>Mauritania</t>
  </si>
  <si>
    <t>Mauritius</t>
  </si>
  <si>
    <t>Mexico</t>
  </si>
  <si>
    <t>Micronesia</t>
  </si>
  <si>
    <t>Moldova, Republic of</t>
  </si>
  <si>
    <t>Mongolia</t>
  </si>
  <si>
    <t>Montenegro</t>
  </si>
  <si>
    <t>Morocco</t>
  </si>
  <si>
    <t>Mozambique</t>
  </si>
  <si>
    <t>Myanmar</t>
  </si>
  <si>
    <t>Namibia</t>
  </si>
  <si>
    <t>Nepal</t>
  </si>
  <si>
    <t>Netherlands</t>
  </si>
  <si>
    <t>New Zealand</t>
  </si>
  <si>
    <t>Nicaragua</t>
  </si>
  <si>
    <t>Niger</t>
  </si>
  <si>
    <t>Nigeria</t>
  </si>
  <si>
    <t>Norway</t>
  </si>
  <si>
    <t>Oman</t>
  </si>
  <si>
    <t>Pakistan</t>
  </si>
  <si>
    <t>Palestine</t>
  </si>
  <si>
    <t>Panama</t>
  </si>
  <si>
    <t>Papua New Guinea</t>
  </si>
  <si>
    <t>Paraguay</t>
  </si>
  <si>
    <t>Peru</t>
  </si>
  <si>
    <t>Philippines</t>
  </si>
  <si>
    <t>Poland</t>
  </si>
  <si>
    <t>Portugal</t>
  </si>
  <si>
    <t>Puerto Rico</t>
  </si>
  <si>
    <t>Qatar</t>
  </si>
  <si>
    <t>Romania</t>
  </si>
  <si>
    <t>Russian Federation</t>
  </si>
  <si>
    <t>Rwanda</t>
  </si>
  <si>
    <t>Sahrawi Arab Dem Rep</t>
  </si>
  <si>
    <t>Samoa</t>
  </si>
  <si>
    <t>Sao Tome and Principe</t>
  </si>
  <si>
    <t>Saudi Arabia</t>
  </si>
  <si>
    <t>Senegal</t>
  </si>
  <si>
    <t>Serbia</t>
  </si>
  <si>
    <t>Seychelles</t>
  </si>
  <si>
    <t>Sierra Leone</t>
  </si>
  <si>
    <t>Singapore</t>
  </si>
  <si>
    <t>Slovakia</t>
  </si>
  <si>
    <t>Slovenia</t>
  </si>
  <si>
    <t>Solomon Islands</t>
  </si>
  <si>
    <t>Somalia</t>
  </si>
  <si>
    <t>South Africa</t>
  </si>
  <si>
    <t>Spain</t>
  </si>
  <si>
    <t>Sri Lanka</t>
  </si>
  <si>
    <t>St. Lucia</t>
  </si>
  <si>
    <t>St. Vincent and the Grenadines</t>
  </si>
  <si>
    <t>Sudan</t>
  </si>
  <si>
    <t>Sudan South</t>
  </si>
  <si>
    <t>Suriname</t>
  </si>
  <si>
    <t>Sweden</t>
  </si>
  <si>
    <t>Switzerland</t>
  </si>
  <si>
    <t>Syrian Arab Republic</t>
  </si>
  <si>
    <t>Taiwan</t>
  </si>
  <si>
    <t>Tajikistan</t>
  </si>
  <si>
    <t>Tanzania</t>
  </si>
  <si>
    <t>Thailand</t>
  </si>
  <si>
    <t>Timor-Leste</t>
  </si>
  <si>
    <t>Togo</t>
  </si>
  <si>
    <t>Tonga</t>
  </si>
  <si>
    <t>Trinidad and Tobago</t>
  </si>
  <si>
    <t>Tunisia</t>
  </si>
  <si>
    <t>Turkey</t>
  </si>
  <si>
    <t>Turkmenistan</t>
  </si>
  <si>
    <t>Uganda</t>
  </si>
  <si>
    <t>Ukraine</t>
  </si>
  <si>
    <t>United Arab Emirates</t>
  </si>
  <si>
    <t>United Kingdom</t>
  </si>
  <si>
    <t>United States of America</t>
  </si>
  <si>
    <t>Uruguay</t>
  </si>
  <si>
    <t>Uzbekistan</t>
  </si>
  <si>
    <t>Vanuatu</t>
  </si>
  <si>
    <t>Venezuela, Bolivarian Republic</t>
  </si>
  <si>
    <t>Viet Nam</t>
  </si>
  <si>
    <t>Yemen</t>
  </si>
  <si>
    <t>Zambia</t>
  </si>
  <si>
    <t>Zimbabwe</t>
  </si>
  <si>
    <t>Below 97</t>
  </si>
  <si>
    <t>Count</t>
  </si>
  <si>
    <t>%</t>
  </si>
  <si>
    <t>SSP2 IFs, #</t>
  </si>
  <si>
    <t>SSP5 IFs, #</t>
  </si>
  <si>
    <t>SSP3 IFs, #</t>
  </si>
  <si>
    <t>SSP5 IFs, %</t>
  </si>
  <si>
    <t>SSP2 IFs, %</t>
  </si>
  <si>
    <t>SSP3 IFs %</t>
  </si>
  <si>
    <t>Upper Secoindary Graduation Rate</t>
  </si>
  <si>
    <t>Below 90</t>
  </si>
  <si>
    <t>Note: The late horizon dips in GDS (Ed)%GDP in India and China seen in the plots here are also visible in GOVEXP, and GOVCON (Total) for these countries. However, these dips are not present in IFs base case.</t>
  </si>
  <si>
    <t xml:space="preserve"> SSP2 is the same as IFs base case on education (no intervention). The only things that are different between SSP2 and base case are exogenous GDPPCP and POP (coming from SSP2; they are smooth though).</t>
  </si>
  <si>
    <t>EDPRIENRG[14]</t>
  </si>
  <si>
    <t>EDSECLOWRENRG[14]</t>
  </si>
  <si>
    <t>EDTERENRG[14]</t>
  </si>
  <si>
    <t>Primary</t>
  </si>
  <si>
    <t>Secondary Lower</t>
  </si>
  <si>
    <t>Secondary Upper</t>
  </si>
  <si>
    <t>Tertiary</t>
  </si>
  <si>
    <t>Enrollment Rate: All Levels: SSP3</t>
  </si>
  <si>
    <t>Sec Lower</t>
  </si>
  <si>
    <t>Sec Upper</t>
  </si>
  <si>
    <t>Enrollment Rate: All Four Levels: SSP3</t>
  </si>
  <si>
    <t>GDS%GDP</t>
  </si>
  <si>
    <t>Education</t>
  </si>
  <si>
    <t>Percent of GDP</t>
  </si>
  <si>
    <t>GDS PPP</t>
  </si>
  <si>
    <t>Billion dollars</t>
  </si>
  <si>
    <t>Educational Spending: LIC</t>
  </si>
  <si>
    <t>WB Low Income, % of GDP</t>
  </si>
  <si>
    <t>WB Low Income, Billion $</t>
  </si>
  <si>
    <t>Government Spending in Education</t>
  </si>
  <si>
    <t>Upper Secondary Graduation Rate, World (188 Countries), Countries Below 97%</t>
  </si>
  <si>
    <t>Upper Secondary Graduation Rate, 29 Low-Income Countries, Countries Below 97%</t>
  </si>
  <si>
    <t>Upper Secondary Graduation Rate,  29 Low-Income Countries, Countries Below 90%</t>
  </si>
  <si>
    <t>POP[9]</t>
  </si>
  <si>
    <t>Mil People</t>
  </si>
  <si>
    <t>SDG4, 97% Upper Secondary Graduation Rate, Population living in countries where the goal is not met</t>
  </si>
  <si>
    <t>SSP2 IFs, Mil</t>
  </si>
  <si>
    <t>SSP5 IFs, Mil</t>
  </si>
  <si>
    <t>SSP3 IFs, Mil</t>
  </si>
  <si>
    <t>SDG4, 90% Upper Secondary Graduation Rate, LIC population living in countries where the goal is not met</t>
  </si>
  <si>
    <t>SDG4, 97% Upper Secondary Graduation Rate, LIC population living in countries where the goal is not met</t>
  </si>
  <si>
    <t>World, SDG4.1, Population living in countries below  90% upper secondary graduation rate</t>
  </si>
  <si>
    <t>LIC, SDG4.1, Population living in countries below  90% upper secondary graduation rate</t>
  </si>
  <si>
    <t>World, SDG4.1, Countries below  90% upper secondary graduation rate</t>
  </si>
  <si>
    <t>LIC, SDG4.1, Countries below  90% upper secondary graduation rate</t>
  </si>
  <si>
    <t>Lower Secondary</t>
  </si>
  <si>
    <t>Uppser Secondary</t>
  </si>
  <si>
    <t>Enrollment</t>
  </si>
  <si>
    <t xml:space="preserve">Primary Intake Rate, Net and Gross   </t>
  </si>
  <si>
    <t>Transition Rate from last grade of lower secondary</t>
  </si>
  <si>
    <t>Primary Completion Rate</t>
  </si>
  <si>
    <t>Transition Rate from the last grade of primary</t>
  </si>
  <si>
    <t>Tertiary Intake Rate *</t>
  </si>
  <si>
    <t>* *</t>
  </si>
  <si>
    <t>Lower Secondary Completion Rate</t>
  </si>
  <si>
    <t>Upper Secondary Completion Rate</t>
  </si>
  <si>
    <t>Tertiary Graduation Rate</t>
  </si>
  <si>
    <t>Grade-specific dropout rate * *</t>
  </si>
  <si>
    <t>Grade-specific dropout rate; Survival Rate to the last grade of primary</t>
  </si>
  <si>
    <t>Primary Enrollment Rate, net and gross; Grade-specific enrollment rate, gross</t>
  </si>
  <si>
    <t>Lower Secondary Enrollment Rate, net and gross; Grade-specific enrollment rate, gross</t>
  </si>
  <si>
    <t>Upper Secondary Enrollment Rate, Gross</t>
  </si>
  <si>
    <t>Tertiary Enrollment Rate, Gross</t>
  </si>
  <si>
    <t>Entrance Indicator</t>
  </si>
  <si>
    <t>Progression Indicator</t>
  </si>
  <si>
    <t>Exit Indicator</t>
  </si>
  <si>
    <t>Cycle length</t>
  </si>
  <si>
    <t>Entrance age, duration</t>
  </si>
  <si>
    <t>Used 5 years</t>
  </si>
  <si>
    <t>** Dropout estimated from graduation rate</t>
  </si>
  <si>
    <t>**</t>
  </si>
  <si>
    <t xml:space="preserve">LIC </t>
  </si>
  <si>
    <t>Countries meeting SDG</t>
  </si>
  <si>
    <t>Number of countries meeting SDG 4.1 (90% upper secondary graduation rate)</t>
  </si>
  <si>
    <t>World, SDG4.1, Population share living in countries that reached  90% upper secondary graduation rate</t>
  </si>
  <si>
    <t>at 90%</t>
  </si>
  <si>
    <t>at or gt t90&amp;</t>
  </si>
  <si>
    <t>Upper Secondary Graduation Rate,  29 Low-Income Countries, Pop at or above 90%</t>
  </si>
  <si>
    <t>Percent of LIC population living in LIC countries meeting SDG 4.1 (90% upper secondary graduation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</si>
</sst>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Times New Roman"/>
      <family val="1"/>
    </font>
    <font>
      <u/>
      <sz val="12"/>
      <color theme="1"/>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6">
    <xf numFmtId="0" fontId="0" fillId="0" borderId="0" xfId="0"/>
    <xf numFmtId="0" fontId="0" fillId="2" borderId="0" xfId="0" applyFill="1"/>
    <xf numFmtId="0" fontId="0" fillId="3" borderId="0" xfId="0" applyFill="1"/>
    <xf numFmtId="0" fontId="0" fillId="4" borderId="0" xfId="0" applyFill="1"/>
    <xf numFmtId="0" fontId="0" fillId="0" borderId="1" xfId="0" applyBorder="1"/>
    <xf numFmtId="2" fontId="0" fillId="4" borderId="0" xfId="0" applyNumberFormat="1" applyFill="1"/>
    <xf numFmtId="2" fontId="0" fillId="0" borderId="0" xfId="0" applyNumberFormat="1"/>
    <xf numFmtId="0" fontId="0" fillId="5" borderId="1" xfId="0" applyFill="1" applyBorder="1"/>
    <xf numFmtId="0" fontId="0" fillId="5" borderId="0" xfId="0" applyFill="1"/>
    <xf numFmtId="0" fontId="0" fillId="2" borderId="1" xfId="0" applyFill="1" applyBorder="1"/>
    <xf numFmtId="0" fontId="0" fillId="6" borderId="0" xfId="0" applyFill="1"/>
    <xf numFmtId="0" fontId="0" fillId="7" borderId="0" xfId="0" applyFill="1"/>
    <xf numFmtId="0" fontId="1" fillId="0" borderId="0" xfId="0" applyFont="1"/>
    <xf numFmtId="0" fontId="0" fillId="0" borderId="0" xfId="0" applyAlignment="1">
      <alignment horizontal="right"/>
    </xf>
    <xf numFmtId="0" fontId="0" fillId="7" borderId="1" xfId="0" applyFill="1" applyBorder="1"/>
    <xf numFmtId="0" fontId="0" fillId="8" borderId="0" xfId="0" applyFill="1"/>
    <xf numFmtId="3" fontId="0" fillId="0" borderId="0" xfId="0" applyNumberFormat="1"/>
    <xf numFmtId="0" fontId="0" fillId="0" borderId="4" xfId="0" applyBorder="1"/>
    <xf numFmtId="164" fontId="0" fillId="0" borderId="1" xfId="0" applyNumberFormat="1" applyBorder="1"/>
    <xf numFmtId="1" fontId="0" fillId="0" borderId="1" xfId="0" applyNumberFormat="1" applyBorder="1"/>
    <xf numFmtId="164" fontId="0" fillId="0" borderId="4" xfId="0" applyNumberFormat="1" applyBorder="1"/>
    <xf numFmtId="0" fontId="3" fillId="0" borderId="0" xfId="0" applyFont="1"/>
    <xf numFmtId="0" fontId="4" fillId="0" borderId="1" xfId="0" applyFont="1" applyBorder="1"/>
    <xf numFmtId="0" fontId="4" fillId="0" borderId="1" xfId="0" applyFont="1" applyBorder="1" applyAlignment="1">
      <alignment vertical="top" wrapText="1"/>
    </xf>
    <xf numFmtId="0" fontId="4"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0" fillId="9" borderId="1" xfId="0" applyFill="1" applyBorder="1"/>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USecEnrWld!$B$6</c:f>
              <c:strCache>
                <c:ptCount val="1"/>
                <c:pt idx="0">
                  <c:v>SSP3 IFs</c:v>
                </c:pt>
              </c:strCache>
            </c:strRef>
          </c:tx>
          <c:spPr>
            <a:ln w="28575" cap="rnd">
              <a:solidFill>
                <a:srgbClr val="FF000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USecEnrWld!$B$7:$B$87</c:f>
              <c:numCache>
                <c:formatCode>General</c:formatCode>
                <c:ptCount val="81"/>
                <c:pt idx="0">
                  <c:v>73.92</c:v>
                </c:pt>
                <c:pt idx="1">
                  <c:v>73.92</c:v>
                </c:pt>
                <c:pt idx="2">
                  <c:v>73.97</c:v>
                </c:pt>
                <c:pt idx="3">
                  <c:v>73.84</c:v>
                </c:pt>
                <c:pt idx="4">
                  <c:v>73.510000000000005</c:v>
                </c:pt>
                <c:pt idx="5">
                  <c:v>72.989999999999995</c:v>
                </c:pt>
                <c:pt idx="6">
                  <c:v>72.44</c:v>
                </c:pt>
                <c:pt idx="7">
                  <c:v>71.92</c:v>
                </c:pt>
                <c:pt idx="8">
                  <c:v>71.39</c:v>
                </c:pt>
                <c:pt idx="9">
                  <c:v>70.8</c:v>
                </c:pt>
                <c:pt idx="10">
                  <c:v>70.03</c:v>
                </c:pt>
                <c:pt idx="11">
                  <c:v>69.260000000000005</c:v>
                </c:pt>
                <c:pt idx="12">
                  <c:v>68.63</c:v>
                </c:pt>
                <c:pt idx="13">
                  <c:v>68.27</c:v>
                </c:pt>
                <c:pt idx="14">
                  <c:v>68.12</c:v>
                </c:pt>
                <c:pt idx="15">
                  <c:v>68.19</c:v>
                </c:pt>
                <c:pt idx="16">
                  <c:v>68.319999999999993</c:v>
                </c:pt>
                <c:pt idx="17">
                  <c:v>68.44</c:v>
                </c:pt>
                <c:pt idx="18">
                  <c:v>68.540000000000006</c:v>
                </c:pt>
                <c:pt idx="19">
                  <c:v>68.69</c:v>
                </c:pt>
                <c:pt idx="20">
                  <c:v>68.91</c:v>
                </c:pt>
                <c:pt idx="21">
                  <c:v>69.13</c:v>
                </c:pt>
                <c:pt idx="22">
                  <c:v>69.3</c:v>
                </c:pt>
                <c:pt idx="23">
                  <c:v>69.42</c:v>
                </c:pt>
                <c:pt idx="24">
                  <c:v>69.48</c:v>
                </c:pt>
                <c:pt idx="25">
                  <c:v>69.52</c:v>
                </c:pt>
                <c:pt idx="26">
                  <c:v>69.53</c:v>
                </c:pt>
                <c:pt idx="27">
                  <c:v>69.53</c:v>
                </c:pt>
                <c:pt idx="28">
                  <c:v>69.5</c:v>
                </c:pt>
                <c:pt idx="29">
                  <c:v>69.459999999999994</c:v>
                </c:pt>
                <c:pt idx="30">
                  <c:v>69.41</c:v>
                </c:pt>
                <c:pt idx="31">
                  <c:v>69.349999999999994</c:v>
                </c:pt>
                <c:pt idx="32">
                  <c:v>69.290000000000006</c:v>
                </c:pt>
                <c:pt idx="33">
                  <c:v>69.25</c:v>
                </c:pt>
                <c:pt idx="34">
                  <c:v>69.23</c:v>
                </c:pt>
                <c:pt idx="35">
                  <c:v>69.22</c:v>
                </c:pt>
                <c:pt idx="36">
                  <c:v>69.22</c:v>
                </c:pt>
                <c:pt idx="37">
                  <c:v>69.22</c:v>
                </c:pt>
                <c:pt idx="38">
                  <c:v>69.25</c:v>
                </c:pt>
                <c:pt idx="39">
                  <c:v>69.31</c:v>
                </c:pt>
                <c:pt idx="40">
                  <c:v>69.39</c:v>
                </c:pt>
                <c:pt idx="41">
                  <c:v>69.48</c:v>
                </c:pt>
                <c:pt idx="42">
                  <c:v>69.59</c:v>
                </c:pt>
                <c:pt idx="43">
                  <c:v>69.69</c:v>
                </c:pt>
                <c:pt idx="44">
                  <c:v>69.790000000000006</c:v>
                </c:pt>
                <c:pt idx="45">
                  <c:v>69.88</c:v>
                </c:pt>
                <c:pt idx="46">
                  <c:v>69.97</c:v>
                </c:pt>
                <c:pt idx="47">
                  <c:v>70.03</c:v>
                </c:pt>
                <c:pt idx="48">
                  <c:v>70.099999999999994</c:v>
                </c:pt>
                <c:pt idx="49">
                  <c:v>70.17</c:v>
                </c:pt>
                <c:pt idx="50">
                  <c:v>70.23</c:v>
                </c:pt>
                <c:pt idx="51">
                  <c:v>70.290000000000006</c:v>
                </c:pt>
                <c:pt idx="52">
                  <c:v>70.34</c:v>
                </c:pt>
                <c:pt idx="53">
                  <c:v>70.39</c:v>
                </c:pt>
                <c:pt idx="54">
                  <c:v>70.44</c:v>
                </c:pt>
                <c:pt idx="55">
                  <c:v>70.48</c:v>
                </c:pt>
                <c:pt idx="56">
                  <c:v>70.53</c:v>
                </c:pt>
                <c:pt idx="57">
                  <c:v>70.58</c:v>
                </c:pt>
                <c:pt idx="58">
                  <c:v>70.64</c:v>
                </c:pt>
                <c:pt idx="59">
                  <c:v>70.7</c:v>
                </c:pt>
                <c:pt idx="60">
                  <c:v>70.75</c:v>
                </c:pt>
                <c:pt idx="61">
                  <c:v>70.790000000000006</c:v>
                </c:pt>
                <c:pt idx="62">
                  <c:v>70.83</c:v>
                </c:pt>
                <c:pt idx="63">
                  <c:v>70.849999999999994</c:v>
                </c:pt>
                <c:pt idx="64">
                  <c:v>70.89</c:v>
                </c:pt>
                <c:pt idx="65">
                  <c:v>70.92</c:v>
                </c:pt>
                <c:pt idx="66">
                  <c:v>70.97</c:v>
                </c:pt>
                <c:pt idx="67">
                  <c:v>71.02</c:v>
                </c:pt>
                <c:pt idx="68">
                  <c:v>71.06</c:v>
                </c:pt>
                <c:pt idx="69">
                  <c:v>71.099999999999994</c:v>
                </c:pt>
                <c:pt idx="70">
                  <c:v>71.14</c:v>
                </c:pt>
                <c:pt idx="71">
                  <c:v>71.19</c:v>
                </c:pt>
                <c:pt idx="72">
                  <c:v>71.239999999999995</c:v>
                </c:pt>
                <c:pt idx="73">
                  <c:v>71.3</c:v>
                </c:pt>
                <c:pt idx="74">
                  <c:v>71.39</c:v>
                </c:pt>
                <c:pt idx="75">
                  <c:v>71.47</c:v>
                </c:pt>
                <c:pt idx="76">
                  <c:v>71.58</c:v>
                </c:pt>
                <c:pt idx="77">
                  <c:v>71.69</c:v>
                </c:pt>
                <c:pt idx="78">
                  <c:v>71.81</c:v>
                </c:pt>
                <c:pt idx="79">
                  <c:v>71.95</c:v>
                </c:pt>
                <c:pt idx="80">
                  <c:v>72.08</c:v>
                </c:pt>
              </c:numCache>
            </c:numRef>
          </c:val>
          <c:smooth val="0"/>
          <c:extLst>
            <c:ext xmlns:c16="http://schemas.microsoft.com/office/drawing/2014/chart" uri="{C3380CC4-5D6E-409C-BE32-E72D297353CC}">
              <c16:uniqueId val="{00000000-C918-4D2B-A47C-FDC99ACFA05E}"/>
            </c:ext>
          </c:extLst>
        </c:ser>
        <c:ser>
          <c:idx val="1"/>
          <c:order val="1"/>
          <c:tx>
            <c:strRef>
              <c:f>USecEnrWld!$C$6</c:f>
              <c:strCache>
                <c:ptCount val="1"/>
                <c:pt idx="0">
                  <c:v>SSP2 IFs</c:v>
                </c:pt>
              </c:strCache>
            </c:strRef>
          </c:tx>
          <c:spPr>
            <a:ln w="28575" cap="rnd">
              <a:solidFill>
                <a:srgbClr val="00B05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USecEnrWld!$C$7:$C$87</c:f>
              <c:numCache>
                <c:formatCode>General</c:formatCode>
                <c:ptCount val="81"/>
                <c:pt idx="0">
                  <c:v>73.92</c:v>
                </c:pt>
                <c:pt idx="1">
                  <c:v>74.180000000000007</c:v>
                </c:pt>
                <c:pt idx="2">
                  <c:v>74.680000000000007</c:v>
                </c:pt>
                <c:pt idx="3">
                  <c:v>75.22</c:v>
                </c:pt>
                <c:pt idx="4">
                  <c:v>75.760000000000005</c:v>
                </c:pt>
                <c:pt idx="5">
                  <c:v>76.3</c:v>
                </c:pt>
                <c:pt idx="6">
                  <c:v>76.94</c:v>
                </c:pt>
                <c:pt idx="7">
                  <c:v>77.66</c:v>
                </c:pt>
                <c:pt idx="8">
                  <c:v>78.430000000000007</c:v>
                </c:pt>
                <c:pt idx="9">
                  <c:v>79.2</c:v>
                </c:pt>
                <c:pt idx="10">
                  <c:v>79.95</c:v>
                </c:pt>
                <c:pt idx="11">
                  <c:v>80.66</c:v>
                </c:pt>
                <c:pt idx="12">
                  <c:v>81.3</c:v>
                </c:pt>
                <c:pt idx="13">
                  <c:v>81.87</c:v>
                </c:pt>
                <c:pt idx="14">
                  <c:v>82.4</c:v>
                </c:pt>
                <c:pt idx="15">
                  <c:v>82.91</c:v>
                </c:pt>
                <c:pt idx="16">
                  <c:v>83.36</c:v>
                </c:pt>
                <c:pt idx="17">
                  <c:v>83.7</c:v>
                </c:pt>
                <c:pt idx="18">
                  <c:v>83.98</c:v>
                </c:pt>
                <c:pt idx="19">
                  <c:v>84.2</c:v>
                </c:pt>
                <c:pt idx="20">
                  <c:v>84.39</c:v>
                </c:pt>
                <c:pt idx="21">
                  <c:v>84.54</c:v>
                </c:pt>
                <c:pt idx="22">
                  <c:v>84.64</c:v>
                </c:pt>
                <c:pt idx="23">
                  <c:v>84.72</c:v>
                </c:pt>
                <c:pt idx="24">
                  <c:v>84.8</c:v>
                </c:pt>
                <c:pt idx="25">
                  <c:v>84.91</c:v>
                </c:pt>
                <c:pt idx="26">
                  <c:v>85.05</c:v>
                </c:pt>
                <c:pt idx="27">
                  <c:v>85.23</c:v>
                </c:pt>
                <c:pt idx="28">
                  <c:v>85.42</c:v>
                </c:pt>
                <c:pt idx="29">
                  <c:v>85.61</c:v>
                </c:pt>
                <c:pt idx="30">
                  <c:v>85.79</c:v>
                </c:pt>
                <c:pt idx="31">
                  <c:v>85.98</c:v>
                </c:pt>
                <c:pt idx="32">
                  <c:v>86.17</c:v>
                </c:pt>
                <c:pt idx="33">
                  <c:v>86.35</c:v>
                </c:pt>
                <c:pt idx="34">
                  <c:v>86.55</c:v>
                </c:pt>
                <c:pt idx="35">
                  <c:v>86.74</c:v>
                </c:pt>
                <c:pt idx="36">
                  <c:v>86.94</c:v>
                </c:pt>
                <c:pt idx="37">
                  <c:v>87.16</c:v>
                </c:pt>
                <c:pt idx="38">
                  <c:v>87.38</c:v>
                </c:pt>
                <c:pt idx="39">
                  <c:v>87.62</c:v>
                </c:pt>
                <c:pt idx="40">
                  <c:v>87.86</c:v>
                </c:pt>
                <c:pt idx="41">
                  <c:v>88.08</c:v>
                </c:pt>
                <c:pt idx="42">
                  <c:v>88.31</c:v>
                </c:pt>
                <c:pt idx="43">
                  <c:v>88.54</c:v>
                </c:pt>
                <c:pt idx="44">
                  <c:v>88.76</c:v>
                </c:pt>
                <c:pt idx="45">
                  <c:v>88.96</c:v>
                </c:pt>
                <c:pt idx="46">
                  <c:v>89.17</c:v>
                </c:pt>
                <c:pt idx="47">
                  <c:v>89.37</c:v>
                </c:pt>
                <c:pt idx="48">
                  <c:v>89.58</c:v>
                </c:pt>
                <c:pt idx="49">
                  <c:v>89.78</c:v>
                </c:pt>
                <c:pt idx="50">
                  <c:v>89.99</c:v>
                </c:pt>
                <c:pt idx="51">
                  <c:v>90.2</c:v>
                </c:pt>
                <c:pt idx="52">
                  <c:v>90.4</c:v>
                </c:pt>
                <c:pt idx="53">
                  <c:v>90.6</c:v>
                </c:pt>
                <c:pt idx="54">
                  <c:v>90.79</c:v>
                </c:pt>
                <c:pt idx="55">
                  <c:v>90.99</c:v>
                </c:pt>
                <c:pt idx="56">
                  <c:v>91.19</c:v>
                </c:pt>
                <c:pt idx="57">
                  <c:v>91.39</c:v>
                </c:pt>
                <c:pt idx="58">
                  <c:v>91.58</c:v>
                </c:pt>
                <c:pt idx="59">
                  <c:v>91.77</c:v>
                </c:pt>
                <c:pt idx="60">
                  <c:v>91.95</c:v>
                </c:pt>
                <c:pt idx="61">
                  <c:v>92.13</c:v>
                </c:pt>
                <c:pt idx="62">
                  <c:v>92.3</c:v>
                </c:pt>
                <c:pt idx="63">
                  <c:v>92.48</c:v>
                </c:pt>
                <c:pt idx="64">
                  <c:v>92.65</c:v>
                </c:pt>
                <c:pt idx="65">
                  <c:v>92.81</c:v>
                </c:pt>
                <c:pt idx="66">
                  <c:v>92.96</c:v>
                </c:pt>
                <c:pt idx="67">
                  <c:v>93.11</c:v>
                </c:pt>
                <c:pt idx="68">
                  <c:v>93.25</c:v>
                </c:pt>
                <c:pt idx="69">
                  <c:v>93.39</c:v>
                </c:pt>
                <c:pt idx="70">
                  <c:v>93.55</c:v>
                </c:pt>
                <c:pt idx="71">
                  <c:v>93.72</c:v>
                </c:pt>
                <c:pt idx="72">
                  <c:v>93.89</c:v>
                </c:pt>
                <c:pt idx="73">
                  <c:v>94.06</c:v>
                </c:pt>
                <c:pt idx="74">
                  <c:v>94.23</c:v>
                </c:pt>
                <c:pt idx="75">
                  <c:v>94.4</c:v>
                </c:pt>
                <c:pt idx="76">
                  <c:v>94.56</c:v>
                </c:pt>
                <c:pt idx="77">
                  <c:v>94.72</c:v>
                </c:pt>
                <c:pt idx="78">
                  <c:v>94.88</c:v>
                </c:pt>
                <c:pt idx="79">
                  <c:v>95.03</c:v>
                </c:pt>
                <c:pt idx="80">
                  <c:v>95.19</c:v>
                </c:pt>
              </c:numCache>
            </c:numRef>
          </c:val>
          <c:smooth val="0"/>
          <c:extLst>
            <c:ext xmlns:c16="http://schemas.microsoft.com/office/drawing/2014/chart" uri="{C3380CC4-5D6E-409C-BE32-E72D297353CC}">
              <c16:uniqueId val="{00000001-C918-4D2B-A47C-FDC99ACFA05E}"/>
            </c:ext>
          </c:extLst>
        </c:ser>
        <c:ser>
          <c:idx val="2"/>
          <c:order val="2"/>
          <c:tx>
            <c:strRef>
              <c:f>USecEnrWld!$D$6</c:f>
              <c:strCache>
                <c:ptCount val="1"/>
                <c:pt idx="0">
                  <c:v>SSP5 IFs</c:v>
                </c:pt>
              </c:strCache>
            </c:strRef>
          </c:tx>
          <c:spPr>
            <a:ln w="28575" cap="rnd">
              <a:solidFill>
                <a:srgbClr val="00206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USecEnrWld!$D$7:$D$87</c:f>
              <c:numCache>
                <c:formatCode>General</c:formatCode>
                <c:ptCount val="81"/>
                <c:pt idx="0">
                  <c:v>74</c:v>
                </c:pt>
                <c:pt idx="1">
                  <c:v>74.72</c:v>
                </c:pt>
                <c:pt idx="2">
                  <c:v>75.819999999999993</c:v>
                </c:pt>
                <c:pt idx="3">
                  <c:v>77.099999999999994</c:v>
                </c:pt>
                <c:pt idx="4">
                  <c:v>78.489999999999995</c:v>
                </c:pt>
                <c:pt idx="5">
                  <c:v>80.010000000000005</c:v>
                </c:pt>
                <c:pt idx="6">
                  <c:v>81.62</c:v>
                </c:pt>
                <c:pt idx="7">
                  <c:v>83.27</c:v>
                </c:pt>
                <c:pt idx="8">
                  <c:v>84.9</c:v>
                </c:pt>
                <c:pt idx="9">
                  <c:v>86.45</c:v>
                </c:pt>
                <c:pt idx="10">
                  <c:v>87.82</c:v>
                </c:pt>
                <c:pt idx="11">
                  <c:v>88.94</c:v>
                </c:pt>
                <c:pt idx="12">
                  <c:v>89.79</c:v>
                </c:pt>
                <c:pt idx="13">
                  <c:v>90.45</c:v>
                </c:pt>
                <c:pt idx="14">
                  <c:v>91.01</c:v>
                </c:pt>
                <c:pt idx="15">
                  <c:v>91.62</c:v>
                </c:pt>
                <c:pt idx="16">
                  <c:v>92.2</c:v>
                </c:pt>
                <c:pt idx="17">
                  <c:v>92.74</c:v>
                </c:pt>
                <c:pt idx="18">
                  <c:v>93.23</c:v>
                </c:pt>
                <c:pt idx="19">
                  <c:v>93.68</c:v>
                </c:pt>
                <c:pt idx="20">
                  <c:v>94.11</c:v>
                </c:pt>
                <c:pt idx="21">
                  <c:v>94.49</c:v>
                </c:pt>
                <c:pt idx="22">
                  <c:v>94.84</c:v>
                </c:pt>
                <c:pt idx="23">
                  <c:v>95.14</c:v>
                </c:pt>
                <c:pt idx="24">
                  <c:v>95.39</c:v>
                </c:pt>
                <c:pt idx="25">
                  <c:v>95.62</c:v>
                </c:pt>
                <c:pt idx="26">
                  <c:v>95.84</c:v>
                </c:pt>
                <c:pt idx="27">
                  <c:v>96.07</c:v>
                </c:pt>
                <c:pt idx="28">
                  <c:v>96.29</c:v>
                </c:pt>
                <c:pt idx="29">
                  <c:v>96.5</c:v>
                </c:pt>
                <c:pt idx="30">
                  <c:v>96.68</c:v>
                </c:pt>
                <c:pt idx="31">
                  <c:v>96.86</c:v>
                </c:pt>
                <c:pt idx="32">
                  <c:v>97.04</c:v>
                </c:pt>
                <c:pt idx="33">
                  <c:v>97.2</c:v>
                </c:pt>
                <c:pt idx="34">
                  <c:v>97.35</c:v>
                </c:pt>
                <c:pt idx="35">
                  <c:v>97.49</c:v>
                </c:pt>
                <c:pt idx="36">
                  <c:v>97.61</c:v>
                </c:pt>
                <c:pt idx="37">
                  <c:v>97.74</c:v>
                </c:pt>
                <c:pt idx="38">
                  <c:v>97.85</c:v>
                </c:pt>
                <c:pt idx="39">
                  <c:v>97.96</c:v>
                </c:pt>
                <c:pt idx="40">
                  <c:v>98.05</c:v>
                </c:pt>
                <c:pt idx="41">
                  <c:v>98.14</c:v>
                </c:pt>
                <c:pt idx="42">
                  <c:v>98.23</c:v>
                </c:pt>
                <c:pt idx="43">
                  <c:v>98.32</c:v>
                </c:pt>
                <c:pt idx="44">
                  <c:v>98.4</c:v>
                </c:pt>
                <c:pt idx="45">
                  <c:v>98.48</c:v>
                </c:pt>
                <c:pt idx="46">
                  <c:v>98.56</c:v>
                </c:pt>
                <c:pt idx="47">
                  <c:v>98.63</c:v>
                </c:pt>
                <c:pt idx="48">
                  <c:v>98.7</c:v>
                </c:pt>
                <c:pt idx="49">
                  <c:v>98.76</c:v>
                </c:pt>
                <c:pt idx="50">
                  <c:v>98.83</c:v>
                </c:pt>
                <c:pt idx="51">
                  <c:v>98.89</c:v>
                </c:pt>
                <c:pt idx="52">
                  <c:v>98.95</c:v>
                </c:pt>
                <c:pt idx="53">
                  <c:v>99.01</c:v>
                </c:pt>
                <c:pt idx="54">
                  <c:v>99.07</c:v>
                </c:pt>
                <c:pt idx="55">
                  <c:v>99.13</c:v>
                </c:pt>
                <c:pt idx="56">
                  <c:v>99.19</c:v>
                </c:pt>
                <c:pt idx="57">
                  <c:v>99.24</c:v>
                </c:pt>
                <c:pt idx="58">
                  <c:v>99.3</c:v>
                </c:pt>
                <c:pt idx="59">
                  <c:v>99.35</c:v>
                </c:pt>
                <c:pt idx="60">
                  <c:v>99.4</c:v>
                </c:pt>
                <c:pt idx="61">
                  <c:v>99.44</c:v>
                </c:pt>
                <c:pt idx="62">
                  <c:v>99.49</c:v>
                </c:pt>
                <c:pt idx="63">
                  <c:v>99.53</c:v>
                </c:pt>
                <c:pt idx="64">
                  <c:v>99.57</c:v>
                </c:pt>
                <c:pt idx="65">
                  <c:v>99.61</c:v>
                </c:pt>
                <c:pt idx="66">
                  <c:v>99.64</c:v>
                </c:pt>
                <c:pt idx="67">
                  <c:v>99.68</c:v>
                </c:pt>
                <c:pt idx="68">
                  <c:v>99.71</c:v>
                </c:pt>
                <c:pt idx="69">
                  <c:v>99.74</c:v>
                </c:pt>
                <c:pt idx="70">
                  <c:v>99.77</c:v>
                </c:pt>
                <c:pt idx="71">
                  <c:v>99.8</c:v>
                </c:pt>
                <c:pt idx="72">
                  <c:v>99.82</c:v>
                </c:pt>
                <c:pt idx="73">
                  <c:v>99.84</c:v>
                </c:pt>
                <c:pt idx="74">
                  <c:v>99.85</c:v>
                </c:pt>
                <c:pt idx="75">
                  <c:v>99.87</c:v>
                </c:pt>
                <c:pt idx="76">
                  <c:v>99.88</c:v>
                </c:pt>
                <c:pt idx="77">
                  <c:v>99.89</c:v>
                </c:pt>
                <c:pt idx="78">
                  <c:v>99.9</c:v>
                </c:pt>
                <c:pt idx="79">
                  <c:v>99.91</c:v>
                </c:pt>
                <c:pt idx="80">
                  <c:v>99.91</c:v>
                </c:pt>
              </c:numCache>
            </c:numRef>
          </c:val>
          <c:smooth val="0"/>
          <c:extLst>
            <c:ext xmlns:c16="http://schemas.microsoft.com/office/drawing/2014/chart" uri="{C3380CC4-5D6E-409C-BE32-E72D297353CC}">
              <c16:uniqueId val="{00000002-C918-4D2B-A47C-FDC99ACFA05E}"/>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Fig3SDG4World!$B$6</c:f>
              <c:strCache>
                <c:ptCount val="1"/>
                <c:pt idx="0">
                  <c:v>SSP3 IFs</c:v>
                </c:pt>
              </c:strCache>
            </c:strRef>
          </c:tx>
          <c:spPr>
            <a:ln w="28575" cap="rnd">
              <a:solidFill>
                <a:srgbClr val="FF0000"/>
              </a:solidFill>
              <a:round/>
            </a:ln>
            <a:effectLst/>
          </c:spPr>
          <c:marker>
            <c:symbol val="none"/>
          </c:marker>
          <c:cat>
            <c:numRef>
              <c:f>Fig3SDG4World!$A$7:$A$15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Fig3SDG4World!$B$7:$B$15</c:f>
              <c:numCache>
                <c:formatCode>General</c:formatCode>
                <c:ptCount val="9"/>
                <c:pt idx="0">
                  <c:v>12</c:v>
                </c:pt>
                <c:pt idx="1">
                  <c:v>5</c:v>
                </c:pt>
                <c:pt idx="2">
                  <c:v>2</c:v>
                </c:pt>
                <c:pt idx="3">
                  <c:v>8</c:v>
                </c:pt>
                <c:pt idx="4">
                  <c:v>8</c:v>
                </c:pt>
                <c:pt idx="5">
                  <c:v>8</c:v>
                </c:pt>
                <c:pt idx="6">
                  <c:v>8</c:v>
                </c:pt>
                <c:pt idx="7">
                  <c:v>8</c:v>
                </c:pt>
                <c:pt idx="8">
                  <c:v>7</c:v>
                </c:pt>
              </c:numCache>
            </c:numRef>
          </c:val>
          <c:smooth val="0"/>
          <c:extLst>
            <c:ext xmlns:c16="http://schemas.microsoft.com/office/drawing/2014/chart" uri="{C3380CC4-5D6E-409C-BE32-E72D297353CC}">
              <c16:uniqueId val="{00000000-0DFF-4314-9A65-4B6410123CCB}"/>
            </c:ext>
          </c:extLst>
        </c:ser>
        <c:ser>
          <c:idx val="1"/>
          <c:order val="1"/>
          <c:tx>
            <c:strRef>
              <c:f>Fig3SDG4World!$C$6</c:f>
              <c:strCache>
                <c:ptCount val="1"/>
                <c:pt idx="0">
                  <c:v>SSP2 IFs</c:v>
                </c:pt>
              </c:strCache>
            </c:strRef>
          </c:tx>
          <c:spPr>
            <a:ln w="28575" cap="rnd">
              <a:solidFill>
                <a:srgbClr val="00B050"/>
              </a:solidFill>
              <a:round/>
            </a:ln>
            <a:effectLst/>
          </c:spPr>
          <c:marker>
            <c:symbol val="none"/>
          </c:marker>
          <c:cat>
            <c:numRef>
              <c:f>Fig3SDG4World!$A$7:$A$15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Fig3SDG4World!$C$7:$C$15</c:f>
              <c:numCache>
                <c:formatCode>General</c:formatCode>
                <c:ptCount val="9"/>
                <c:pt idx="0">
                  <c:v>12</c:v>
                </c:pt>
                <c:pt idx="1">
                  <c:v>36</c:v>
                </c:pt>
                <c:pt idx="2">
                  <c:v>69</c:v>
                </c:pt>
                <c:pt idx="3">
                  <c:v>82</c:v>
                </c:pt>
                <c:pt idx="4">
                  <c:v>96</c:v>
                </c:pt>
                <c:pt idx="5">
                  <c:v>109</c:v>
                </c:pt>
                <c:pt idx="6">
                  <c:v>127</c:v>
                </c:pt>
                <c:pt idx="7">
                  <c:v>140</c:v>
                </c:pt>
                <c:pt idx="8">
                  <c:v>151</c:v>
                </c:pt>
              </c:numCache>
            </c:numRef>
          </c:val>
          <c:smooth val="0"/>
          <c:extLst>
            <c:ext xmlns:c16="http://schemas.microsoft.com/office/drawing/2014/chart" uri="{C3380CC4-5D6E-409C-BE32-E72D297353CC}">
              <c16:uniqueId val="{00000001-0DFF-4314-9A65-4B6410123CCB}"/>
            </c:ext>
          </c:extLst>
        </c:ser>
        <c:ser>
          <c:idx val="2"/>
          <c:order val="2"/>
          <c:tx>
            <c:strRef>
              <c:f>Fig3SDG4World!$D$6</c:f>
              <c:strCache>
                <c:ptCount val="1"/>
                <c:pt idx="0">
                  <c:v>SSP5 IFs</c:v>
                </c:pt>
              </c:strCache>
            </c:strRef>
          </c:tx>
          <c:spPr>
            <a:ln w="28575" cap="rnd">
              <a:solidFill>
                <a:schemeClr val="accent1">
                  <a:lumMod val="75000"/>
                </a:schemeClr>
              </a:solidFill>
              <a:round/>
            </a:ln>
            <a:effectLst/>
          </c:spPr>
          <c:marker>
            <c:symbol val="none"/>
          </c:marker>
          <c:cat>
            <c:numRef>
              <c:f>Fig3SDG4World!$A$7:$A$15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Fig3SDG4World!$D$7:$D$15</c:f>
              <c:numCache>
                <c:formatCode>General</c:formatCode>
                <c:ptCount val="9"/>
                <c:pt idx="0">
                  <c:v>13</c:v>
                </c:pt>
                <c:pt idx="1">
                  <c:v>63</c:v>
                </c:pt>
                <c:pt idx="2">
                  <c:v>98</c:v>
                </c:pt>
                <c:pt idx="3">
                  <c:v>125</c:v>
                </c:pt>
                <c:pt idx="4">
                  <c:v>151</c:v>
                </c:pt>
                <c:pt idx="5">
                  <c:v>172</c:v>
                </c:pt>
                <c:pt idx="6">
                  <c:v>181</c:v>
                </c:pt>
                <c:pt idx="7">
                  <c:v>184</c:v>
                </c:pt>
                <c:pt idx="8">
                  <c:v>184</c:v>
                </c:pt>
              </c:numCache>
            </c:numRef>
          </c:val>
          <c:smooth val="0"/>
          <c:extLst>
            <c:ext xmlns:c16="http://schemas.microsoft.com/office/drawing/2014/chart" uri="{C3380CC4-5D6E-409C-BE32-E72D297353CC}">
              <c16:uniqueId val="{00000002-0DFF-4314-9A65-4B6410123CCB}"/>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Fig3SDG4World!$B$6</c:f>
              <c:strCache>
                <c:ptCount val="1"/>
                <c:pt idx="0">
                  <c:v>SSP3 IFs</c:v>
                </c:pt>
              </c:strCache>
            </c:strRef>
          </c:tx>
          <c:spPr>
            <a:ln w="28575" cap="rnd">
              <a:solidFill>
                <a:srgbClr val="FF0000"/>
              </a:solidFill>
              <a:round/>
            </a:ln>
            <a:effectLst/>
          </c:spPr>
          <c:marker>
            <c:symbol val="none"/>
          </c:marker>
          <c:cat>
            <c:numRef>
              <c:f>Fig3SDG4World!$A$7:$A$15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Fig3SDG4World!$B$7:$B$15</c:f>
              <c:numCache>
                <c:formatCode>General</c:formatCode>
                <c:ptCount val="9"/>
                <c:pt idx="0">
                  <c:v>12</c:v>
                </c:pt>
                <c:pt idx="1">
                  <c:v>5</c:v>
                </c:pt>
                <c:pt idx="2">
                  <c:v>2</c:v>
                </c:pt>
                <c:pt idx="3">
                  <c:v>8</c:v>
                </c:pt>
                <c:pt idx="4">
                  <c:v>8</c:v>
                </c:pt>
                <c:pt idx="5">
                  <c:v>8</c:v>
                </c:pt>
                <c:pt idx="6">
                  <c:v>8</c:v>
                </c:pt>
                <c:pt idx="7">
                  <c:v>8</c:v>
                </c:pt>
                <c:pt idx="8">
                  <c:v>7</c:v>
                </c:pt>
              </c:numCache>
            </c:numRef>
          </c:val>
          <c:smooth val="0"/>
          <c:extLst>
            <c:ext xmlns:c16="http://schemas.microsoft.com/office/drawing/2014/chart" uri="{C3380CC4-5D6E-409C-BE32-E72D297353CC}">
              <c16:uniqueId val="{00000000-6A93-4A81-B2BD-AE2E34D554A0}"/>
            </c:ext>
          </c:extLst>
        </c:ser>
        <c:ser>
          <c:idx val="1"/>
          <c:order val="1"/>
          <c:tx>
            <c:strRef>
              <c:f>Fig3SDG4World!$C$6</c:f>
              <c:strCache>
                <c:ptCount val="1"/>
                <c:pt idx="0">
                  <c:v>SSP2 IFs</c:v>
                </c:pt>
              </c:strCache>
            </c:strRef>
          </c:tx>
          <c:spPr>
            <a:ln w="28575" cap="rnd">
              <a:solidFill>
                <a:srgbClr val="00B050"/>
              </a:solidFill>
              <a:round/>
            </a:ln>
            <a:effectLst/>
          </c:spPr>
          <c:marker>
            <c:symbol val="none"/>
          </c:marker>
          <c:cat>
            <c:numRef>
              <c:f>Fig3SDG4World!$A$7:$A$15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Fig3SDG4World!$C$7:$C$15</c:f>
              <c:numCache>
                <c:formatCode>General</c:formatCode>
                <c:ptCount val="9"/>
                <c:pt idx="0">
                  <c:v>12</c:v>
                </c:pt>
                <c:pt idx="1">
                  <c:v>36</c:v>
                </c:pt>
                <c:pt idx="2">
                  <c:v>69</c:v>
                </c:pt>
                <c:pt idx="3">
                  <c:v>82</c:v>
                </c:pt>
                <c:pt idx="4">
                  <c:v>96</c:v>
                </c:pt>
                <c:pt idx="5">
                  <c:v>109</c:v>
                </c:pt>
                <c:pt idx="6">
                  <c:v>127</c:v>
                </c:pt>
                <c:pt idx="7">
                  <c:v>140</c:v>
                </c:pt>
                <c:pt idx="8">
                  <c:v>151</c:v>
                </c:pt>
              </c:numCache>
            </c:numRef>
          </c:val>
          <c:smooth val="0"/>
          <c:extLst>
            <c:ext xmlns:c16="http://schemas.microsoft.com/office/drawing/2014/chart" uri="{C3380CC4-5D6E-409C-BE32-E72D297353CC}">
              <c16:uniqueId val="{00000001-6A93-4A81-B2BD-AE2E34D554A0}"/>
            </c:ext>
          </c:extLst>
        </c:ser>
        <c:ser>
          <c:idx val="2"/>
          <c:order val="2"/>
          <c:tx>
            <c:strRef>
              <c:f>Fig3SDG4World!$D$6</c:f>
              <c:strCache>
                <c:ptCount val="1"/>
                <c:pt idx="0">
                  <c:v>SSP5 IFs</c:v>
                </c:pt>
              </c:strCache>
            </c:strRef>
          </c:tx>
          <c:spPr>
            <a:ln w="28575" cap="rnd">
              <a:solidFill>
                <a:schemeClr val="accent1">
                  <a:lumMod val="75000"/>
                </a:schemeClr>
              </a:solidFill>
              <a:round/>
            </a:ln>
            <a:effectLst/>
          </c:spPr>
          <c:marker>
            <c:symbol val="none"/>
          </c:marker>
          <c:cat>
            <c:numRef>
              <c:f>Fig3SDG4World!$A$7:$A$15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Fig3SDG4World!$D$7:$D$15</c:f>
              <c:numCache>
                <c:formatCode>General</c:formatCode>
                <c:ptCount val="9"/>
                <c:pt idx="0">
                  <c:v>13</c:v>
                </c:pt>
                <c:pt idx="1">
                  <c:v>63</c:v>
                </c:pt>
                <c:pt idx="2">
                  <c:v>98</c:v>
                </c:pt>
                <c:pt idx="3">
                  <c:v>125</c:v>
                </c:pt>
                <c:pt idx="4">
                  <c:v>151</c:v>
                </c:pt>
                <c:pt idx="5">
                  <c:v>172</c:v>
                </c:pt>
                <c:pt idx="6">
                  <c:v>181</c:v>
                </c:pt>
                <c:pt idx="7">
                  <c:v>184</c:v>
                </c:pt>
                <c:pt idx="8">
                  <c:v>184</c:v>
                </c:pt>
              </c:numCache>
            </c:numRef>
          </c:val>
          <c:smooth val="0"/>
          <c:extLst>
            <c:ext xmlns:c16="http://schemas.microsoft.com/office/drawing/2014/chart" uri="{C3380CC4-5D6E-409C-BE32-E72D297353CC}">
              <c16:uniqueId val="{00000002-6A93-4A81-B2BD-AE2E34D554A0}"/>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LIC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Fig3SDG4LIC!$B$6</c:f>
              <c:strCache>
                <c:ptCount val="1"/>
                <c:pt idx="0">
                  <c:v>SSP3 IFs</c:v>
                </c:pt>
              </c:strCache>
            </c:strRef>
          </c:tx>
          <c:spPr>
            <a:ln w="28575" cap="rnd">
              <a:solidFill>
                <a:srgbClr val="FF0000"/>
              </a:solidFill>
              <a:round/>
            </a:ln>
            <a:effectLst/>
          </c:spPr>
          <c:marker>
            <c:symbol val="none"/>
          </c:marker>
          <c:cat>
            <c:numRef>
              <c:f>Fig3SDG4LIC!$A$7:$A$15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Fig3SDG4LIC!$B$7:$B$15</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4BA2-4047-A31C-4A764DF420BA}"/>
            </c:ext>
          </c:extLst>
        </c:ser>
        <c:ser>
          <c:idx val="1"/>
          <c:order val="1"/>
          <c:tx>
            <c:strRef>
              <c:f>Fig3SDG4LIC!$C$6</c:f>
              <c:strCache>
                <c:ptCount val="1"/>
                <c:pt idx="0">
                  <c:v>SSP2 IFs</c:v>
                </c:pt>
              </c:strCache>
            </c:strRef>
          </c:tx>
          <c:spPr>
            <a:ln w="28575" cap="rnd">
              <a:solidFill>
                <a:srgbClr val="00B050"/>
              </a:solidFill>
              <a:round/>
            </a:ln>
            <a:effectLst/>
          </c:spPr>
          <c:marker>
            <c:symbol val="none"/>
          </c:marker>
          <c:cat>
            <c:numRef>
              <c:f>Fig3SDG4LIC!$A$7:$A$15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Fig3SDG4LIC!$C$7:$C$15</c:f>
              <c:numCache>
                <c:formatCode>General</c:formatCode>
                <c:ptCount val="9"/>
                <c:pt idx="0">
                  <c:v>0</c:v>
                </c:pt>
                <c:pt idx="1">
                  <c:v>0</c:v>
                </c:pt>
                <c:pt idx="2">
                  <c:v>0</c:v>
                </c:pt>
                <c:pt idx="3">
                  <c:v>0</c:v>
                </c:pt>
                <c:pt idx="4">
                  <c:v>1</c:v>
                </c:pt>
                <c:pt idx="5">
                  <c:v>1</c:v>
                </c:pt>
                <c:pt idx="6">
                  <c:v>1</c:v>
                </c:pt>
                <c:pt idx="7">
                  <c:v>2</c:v>
                </c:pt>
                <c:pt idx="8">
                  <c:v>5</c:v>
                </c:pt>
              </c:numCache>
            </c:numRef>
          </c:val>
          <c:smooth val="0"/>
          <c:extLst>
            <c:ext xmlns:c16="http://schemas.microsoft.com/office/drawing/2014/chart" uri="{C3380CC4-5D6E-409C-BE32-E72D297353CC}">
              <c16:uniqueId val="{00000001-4BA2-4047-A31C-4A764DF420BA}"/>
            </c:ext>
          </c:extLst>
        </c:ser>
        <c:ser>
          <c:idx val="2"/>
          <c:order val="2"/>
          <c:tx>
            <c:strRef>
              <c:f>Fig3SDG4LIC!$D$6</c:f>
              <c:strCache>
                <c:ptCount val="1"/>
                <c:pt idx="0">
                  <c:v>SSP5 IFs</c:v>
                </c:pt>
              </c:strCache>
            </c:strRef>
          </c:tx>
          <c:spPr>
            <a:ln w="28575" cap="rnd">
              <a:solidFill>
                <a:schemeClr val="accent1">
                  <a:lumMod val="75000"/>
                </a:schemeClr>
              </a:solidFill>
              <a:round/>
            </a:ln>
            <a:effectLst/>
          </c:spPr>
          <c:marker>
            <c:symbol val="none"/>
          </c:marker>
          <c:cat>
            <c:numRef>
              <c:f>Fig3SDG4LIC!$A$7:$A$15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Fig3SDG4LIC!$D$7:$D$15</c:f>
              <c:numCache>
                <c:formatCode>General</c:formatCode>
                <c:ptCount val="9"/>
                <c:pt idx="0">
                  <c:v>0</c:v>
                </c:pt>
                <c:pt idx="1">
                  <c:v>0</c:v>
                </c:pt>
                <c:pt idx="2">
                  <c:v>1</c:v>
                </c:pt>
                <c:pt idx="3">
                  <c:v>2</c:v>
                </c:pt>
                <c:pt idx="4">
                  <c:v>5</c:v>
                </c:pt>
                <c:pt idx="5">
                  <c:v>17</c:v>
                </c:pt>
                <c:pt idx="6">
                  <c:v>25</c:v>
                </c:pt>
                <c:pt idx="7">
                  <c:v>27</c:v>
                </c:pt>
                <c:pt idx="8">
                  <c:v>28</c:v>
                </c:pt>
              </c:numCache>
            </c:numRef>
          </c:val>
          <c:smooth val="0"/>
          <c:extLst>
            <c:ext xmlns:c16="http://schemas.microsoft.com/office/drawing/2014/chart" uri="{C3380CC4-5D6E-409C-BE32-E72D297353CC}">
              <c16:uniqueId val="{00000002-4BA2-4047-A31C-4A764DF420BA}"/>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LIC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#REF!</c:f>
              <c:strCache>
                <c:ptCount val="1"/>
                <c:pt idx="0">
                  <c:v>#REF!</c:v>
                </c:pt>
              </c:strCache>
            </c:strRef>
          </c:tx>
          <c:spPr>
            <a:ln w="28575" cap="rnd">
              <a:solidFill>
                <a:srgbClr val="FF0000"/>
              </a:solidFill>
              <a:round/>
            </a:ln>
            <a:effectLst/>
          </c:spPr>
          <c:marker>
            <c:symbol val="none"/>
          </c:marker>
          <c:cat>
            <c:numRef>
              <c:f>#REF!</c:f>
            </c:numRef>
          </c:cat>
          <c:val>
            <c:numRef>
              <c:f>#REF!</c:f>
              <c:numCache>
                <c:formatCode>General</c:formatCode>
                <c:ptCount val="1"/>
                <c:pt idx="0">
                  <c:v>1</c:v>
                </c:pt>
              </c:numCache>
            </c:numRef>
          </c:val>
          <c:smooth val="0"/>
          <c:extLst>
            <c:ext xmlns:c16="http://schemas.microsoft.com/office/drawing/2014/chart" uri="{C3380CC4-5D6E-409C-BE32-E72D297353CC}">
              <c16:uniqueId val="{00000000-E7C0-42B8-A8F6-78B75BAEF9BF}"/>
            </c:ext>
          </c:extLst>
        </c:ser>
        <c:ser>
          <c:idx val="1"/>
          <c:order val="1"/>
          <c:tx>
            <c:strRef>
              <c:f>#REF!</c:f>
              <c:strCache>
                <c:ptCount val="1"/>
                <c:pt idx="0">
                  <c:v>#REF!</c:v>
                </c:pt>
              </c:strCache>
            </c:strRef>
          </c:tx>
          <c:spPr>
            <a:ln w="28575" cap="rnd">
              <a:solidFill>
                <a:srgbClr val="00B050"/>
              </a:solidFill>
              <a:round/>
            </a:ln>
            <a:effectLst/>
          </c:spPr>
          <c:marker>
            <c:symbol val="none"/>
          </c:marker>
          <c:cat>
            <c:numRef>
              <c:f>#REF!</c:f>
            </c:numRef>
          </c:cat>
          <c:val>
            <c:numRef>
              <c:f>#REF!</c:f>
              <c:numCache>
                <c:formatCode>General</c:formatCode>
                <c:ptCount val="1"/>
                <c:pt idx="0">
                  <c:v>1</c:v>
                </c:pt>
              </c:numCache>
            </c:numRef>
          </c:val>
          <c:smooth val="0"/>
          <c:extLst>
            <c:ext xmlns:c16="http://schemas.microsoft.com/office/drawing/2014/chart" uri="{C3380CC4-5D6E-409C-BE32-E72D297353CC}">
              <c16:uniqueId val="{00000001-E7C0-42B8-A8F6-78B75BAEF9BF}"/>
            </c:ext>
          </c:extLst>
        </c:ser>
        <c:ser>
          <c:idx val="2"/>
          <c:order val="2"/>
          <c:tx>
            <c:strRef>
              <c:f>#REF!</c:f>
              <c:strCache>
                <c:ptCount val="1"/>
                <c:pt idx="0">
                  <c:v>#REF!</c:v>
                </c:pt>
              </c:strCache>
            </c:strRef>
          </c:tx>
          <c:spPr>
            <a:ln w="28575" cap="rnd">
              <a:solidFill>
                <a:schemeClr val="accent1">
                  <a:lumMod val="75000"/>
                </a:schemeClr>
              </a:solidFill>
              <a:round/>
            </a:ln>
            <a:effectLst/>
          </c:spPr>
          <c:marker>
            <c:symbol val="none"/>
          </c:marker>
          <c:cat>
            <c:numRef>
              <c:f>#REF!</c:f>
            </c:numRef>
          </c:cat>
          <c:val>
            <c:numRef>
              <c:f>#REF!</c:f>
              <c:numCache>
                <c:formatCode>General</c:formatCode>
                <c:ptCount val="1"/>
                <c:pt idx="0">
                  <c:v>1</c:v>
                </c:pt>
              </c:numCache>
            </c:numRef>
          </c:val>
          <c:smooth val="0"/>
          <c:extLst>
            <c:ext xmlns:c16="http://schemas.microsoft.com/office/drawing/2014/chart" uri="{C3380CC4-5D6E-409C-BE32-E72D297353CC}">
              <c16:uniqueId val="{00000002-E7C0-42B8-A8F6-78B75BAEF9BF}"/>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#REF!</c:f>
              <c:strCache>
                <c:ptCount val="1"/>
                <c:pt idx="0">
                  <c:v>#REF!</c:v>
                </c:pt>
              </c:strCache>
            </c:strRef>
          </c:tx>
          <c:spPr>
            <a:ln w="28575" cap="rnd">
              <a:solidFill>
                <a:srgbClr val="FF0000"/>
              </a:solidFill>
              <a:round/>
            </a:ln>
            <a:effectLst/>
          </c:spPr>
          <c:marker>
            <c:symbol val="none"/>
          </c:marker>
          <c:cat>
            <c:numRef>
              <c:f>#REF!</c:f>
            </c:numRef>
          </c:cat>
          <c:val>
            <c:numRef>
              <c:f>#REF!</c:f>
              <c:numCache>
                <c:formatCode>General</c:formatCode>
                <c:ptCount val="1"/>
                <c:pt idx="0">
                  <c:v>1</c:v>
                </c:pt>
              </c:numCache>
            </c:numRef>
          </c:val>
          <c:smooth val="0"/>
          <c:extLst>
            <c:ext xmlns:c16="http://schemas.microsoft.com/office/drawing/2014/chart" uri="{C3380CC4-5D6E-409C-BE32-E72D297353CC}">
              <c16:uniqueId val="{00000000-7513-4E6A-AE7D-7957E054AEF7}"/>
            </c:ext>
          </c:extLst>
        </c:ser>
        <c:ser>
          <c:idx val="1"/>
          <c:order val="1"/>
          <c:tx>
            <c:strRef>
              <c:f>#REF!</c:f>
              <c:strCache>
                <c:ptCount val="1"/>
                <c:pt idx="0">
                  <c:v>#REF!</c:v>
                </c:pt>
              </c:strCache>
            </c:strRef>
          </c:tx>
          <c:spPr>
            <a:ln w="28575" cap="rnd">
              <a:solidFill>
                <a:srgbClr val="00B050"/>
              </a:solidFill>
              <a:round/>
            </a:ln>
            <a:effectLst/>
          </c:spPr>
          <c:marker>
            <c:symbol val="none"/>
          </c:marker>
          <c:cat>
            <c:numRef>
              <c:f>#REF!</c:f>
            </c:numRef>
          </c:cat>
          <c:val>
            <c:numRef>
              <c:f>#REF!</c:f>
              <c:numCache>
                <c:formatCode>General</c:formatCode>
                <c:ptCount val="1"/>
                <c:pt idx="0">
                  <c:v>1</c:v>
                </c:pt>
              </c:numCache>
            </c:numRef>
          </c:val>
          <c:smooth val="0"/>
          <c:extLst>
            <c:ext xmlns:c16="http://schemas.microsoft.com/office/drawing/2014/chart" uri="{C3380CC4-5D6E-409C-BE32-E72D297353CC}">
              <c16:uniqueId val="{00000001-7513-4E6A-AE7D-7957E054AEF7}"/>
            </c:ext>
          </c:extLst>
        </c:ser>
        <c:ser>
          <c:idx val="2"/>
          <c:order val="2"/>
          <c:tx>
            <c:strRef>
              <c:f>#REF!</c:f>
              <c:strCache>
                <c:ptCount val="1"/>
                <c:pt idx="0">
                  <c:v>#REF!</c:v>
                </c:pt>
              </c:strCache>
            </c:strRef>
          </c:tx>
          <c:spPr>
            <a:ln w="28575" cap="rnd">
              <a:solidFill>
                <a:schemeClr val="accent1">
                  <a:lumMod val="75000"/>
                </a:schemeClr>
              </a:solidFill>
              <a:round/>
            </a:ln>
            <a:effectLst/>
          </c:spPr>
          <c:marker>
            <c:symbol val="none"/>
          </c:marker>
          <c:cat>
            <c:numRef>
              <c:f>#REF!</c:f>
            </c:numRef>
          </c:cat>
          <c:val>
            <c:numRef>
              <c:f>#REF!</c:f>
              <c:numCache>
                <c:formatCode>General</c:formatCode>
                <c:ptCount val="1"/>
                <c:pt idx="0">
                  <c:v>1</c:v>
                </c:pt>
              </c:numCache>
            </c:numRef>
          </c:val>
          <c:smooth val="0"/>
          <c:extLst>
            <c:ext xmlns:c16="http://schemas.microsoft.com/office/drawing/2014/chart" uri="{C3380CC4-5D6E-409C-BE32-E72D297353CC}">
              <c16:uniqueId val="{00000002-7513-4E6A-AE7D-7957E054AEF7}"/>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SSP3EnrWld!$B$6</c:f>
              <c:strCache>
                <c:ptCount val="1"/>
                <c:pt idx="0">
                  <c:v>Primary</c:v>
                </c:pt>
              </c:strCache>
            </c:strRef>
          </c:tx>
          <c:spPr>
            <a:ln w="28575" cap="rnd">
              <a:solidFill>
                <a:srgbClr val="FF000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SSP3EnrWld!$B$7:$B$87</c:f>
              <c:numCache>
                <c:formatCode>General</c:formatCode>
                <c:ptCount val="81"/>
                <c:pt idx="0">
                  <c:v>104.8</c:v>
                </c:pt>
                <c:pt idx="1">
                  <c:v>105</c:v>
                </c:pt>
                <c:pt idx="2">
                  <c:v>105</c:v>
                </c:pt>
                <c:pt idx="3">
                  <c:v>105</c:v>
                </c:pt>
                <c:pt idx="4">
                  <c:v>104.7</c:v>
                </c:pt>
                <c:pt idx="5">
                  <c:v>104.3</c:v>
                </c:pt>
                <c:pt idx="6">
                  <c:v>103.9</c:v>
                </c:pt>
                <c:pt idx="7">
                  <c:v>103.4</c:v>
                </c:pt>
                <c:pt idx="8">
                  <c:v>103</c:v>
                </c:pt>
                <c:pt idx="9">
                  <c:v>102.7</c:v>
                </c:pt>
                <c:pt idx="10">
                  <c:v>102.4</c:v>
                </c:pt>
                <c:pt idx="11">
                  <c:v>102.2</c:v>
                </c:pt>
                <c:pt idx="12">
                  <c:v>102.2</c:v>
                </c:pt>
                <c:pt idx="13">
                  <c:v>102.3</c:v>
                </c:pt>
                <c:pt idx="14">
                  <c:v>102.4</c:v>
                </c:pt>
                <c:pt idx="15">
                  <c:v>102.5</c:v>
                </c:pt>
                <c:pt idx="16">
                  <c:v>102.5</c:v>
                </c:pt>
                <c:pt idx="17">
                  <c:v>102.5</c:v>
                </c:pt>
                <c:pt idx="18">
                  <c:v>102.4</c:v>
                </c:pt>
                <c:pt idx="19">
                  <c:v>102.4</c:v>
                </c:pt>
                <c:pt idx="20">
                  <c:v>102.3</c:v>
                </c:pt>
                <c:pt idx="21">
                  <c:v>102.2</c:v>
                </c:pt>
                <c:pt idx="22">
                  <c:v>102.1</c:v>
                </c:pt>
                <c:pt idx="23">
                  <c:v>102.1</c:v>
                </c:pt>
                <c:pt idx="24">
                  <c:v>102</c:v>
                </c:pt>
                <c:pt idx="25">
                  <c:v>102</c:v>
                </c:pt>
                <c:pt idx="26">
                  <c:v>101.9</c:v>
                </c:pt>
                <c:pt idx="27">
                  <c:v>101.9</c:v>
                </c:pt>
                <c:pt idx="28">
                  <c:v>101.9</c:v>
                </c:pt>
                <c:pt idx="29">
                  <c:v>101.9</c:v>
                </c:pt>
                <c:pt idx="30">
                  <c:v>101.9</c:v>
                </c:pt>
                <c:pt idx="31">
                  <c:v>101.9</c:v>
                </c:pt>
                <c:pt idx="32">
                  <c:v>101.9</c:v>
                </c:pt>
                <c:pt idx="33">
                  <c:v>101.9</c:v>
                </c:pt>
                <c:pt idx="34">
                  <c:v>101.9</c:v>
                </c:pt>
                <c:pt idx="35">
                  <c:v>102</c:v>
                </c:pt>
                <c:pt idx="36">
                  <c:v>102</c:v>
                </c:pt>
                <c:pt idx="37">
                  <c:v>102</c:v>
                </c:pt>
                <c:pt idx="38">
                  <c:v>102</c:v>
                </c:pt>
                <c:pt idx="39">
                  <c:v>102</c:v>
                </c:pt>
                <c:pt idx="40">
                  <c:v>102</c:v>
                </c:pt>
                <c:pt idx="41">
                  <c:v>102</c:v>
                </c:pt>
                <c:pt idx="42">
                  <c:v>102</c:v>
                </c:pt>
                <c:pt idx="43">
                  <c:v>102</c:v>
                </c:pt>
                <c:pt idx="44">
                  <c:v>102</c:v>
                </c:pt>
                <c:pt idx="45">
                  <c:v>101.9</c:v>
                </c:pt>
                <c:pt idx="46">
                  <c:v>101.9</c:v>
                </c:pt>
                <c:pt idx="47">
                  <c:v>101.8</c:v>
                </c:pt>
                <c:pt idx="48">
                  <c:v>101.8</c:v>
                </c:pt>
                <c:pt idx="49">
                  <c:v>101.8</c:v>
                </c:pt>
                <c:pt idx="50">
                  <c:v>101.8</c:v>
                </c:pt>
                <c:pt idx="51">
                  <c:v>101.7</c:v>
                </c:pt>
                <c:pt idx="52">
                  <c:v>101.7</c:v>
                </c:pt>
                <c:pt idx="53">
                  <c:v>101.7</c:v>
                </c:pt>
                <c:pt idx="54">
                  <c:v>101.7</c:v>
                </c:pt>
                <c:pt idx="55">
                  <c:v>101.6</c:v>
                </c:pt>
                <c:pt idx="56">
                  <c:v>101.6</c:v>
                </c:pt>
                <c:pt idx="57">
                  <c:v>101.6</c:v>
                </c:pt>
                <c:pt idx="58">
                  <c:v>101.6</c:v>
                </c:pt>
                <c:pt idx="59">
                  <c:v>101.6</c:v>
                </c:pt>
                <c:pt idx="60">
                  <c:v>101.6</c:v>
                </c:pt>
                <c:pt idx="61">
                  <c:v>101.6</c:v>
                </c:pt>
                <c:pt idx="62">
                  <c:v>101.6</c:v>
                </c:pt>
                <c:pt idx="63">
                  <c:v>101.5</c:v>
                </c:pt>
                <c:pt idx="64">
                  <c:v>101.5</c:v>
                </c:pt>
                <c:pt idx="65">
                  <c:v>101.5</c:v>
                </c:pt>
                <c:pt idx="66">
                  <c:v>101.5</c:v>
                </c:pt>
                <c:pt idx="67">
                  <c:v>101.4</c:v>
                </c:pt>
                <c:pt idx="68">
                  <c:v>101.4</c:v>
                </c:pt>
                <c:pt idx="69">
                  <c:v>101.3</c:v>
                </c:pt>
                <c:pt idx="70">
                  <c:v>101.3</c:v>
                </c:pt>
                <c:pt idx="71">
                  <c:v>101.3</c:v>
                </c:pt>
                <c:pt idx="72">
                  <c:v>101.2</c:v>
                </c:pt>
                <c:pt idx="73">
                  <c:v>101.2</c:v>
                </c:pt>
                <c:pt idx="74">
                  <c:v>101.2</c:v>
                </c:pt>
                <c:pt idx="75">
                  <c:v>101.2</c:v>
                </c:pt>
                <c:pt idx="76">
                  <c:v>101.2</c:v>
                </c:pt>
                <c:pt idx="77">
                  <c:v>101.2</c:v>
                </c:pt>
                <c:pt idx="78">
                  <c:v>101.2</c:v>
                </c:pt>
                <c:pt idx="79">
                  <c:v>101.2</c:v>
                </c:pt>
                <c:pt idx="80">
                  <c:v>101.1</c:v>
                </c:pt>
              </c:numCache>
            </c:numRef>
          </c:val>
          <c:smooth val="0"/>
          <c:extLst>
            <c:ext xmlns:c16="http://schemas.microsoft.com/office/drawing/2014/chart" uri="{C3380CC4-5D6E-409C-BE32-E72D297353CC}">
              <c16:uniqueId val="{00000000-9B0B-4101-923C-AE7164F56526}"/>
            </c:ext>
          </c:extLst>
        </c:ser>
        <c:ser>
          <c:idx val="1"/>
          <c:order val="1"/>
          <c:tx>
            <c:strRef>
              <c:f>SSP3EnrWld!$C$6</c:f>
              <c:strCache>
                <c:ptCount val="1"/>
                <c:pt idx="0">
                  <c:v>Secondary Lower</c:v>
                </c:pt>
              </c:strCache>
            </c:strRef>
          </c:tx>
          <c:spPr>
            <a:ln w="28575" cap="rnd">
              <a:solidFill>
                <a:srgbClr val="00B05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SSP3EnrWld!$C$7:$C$87</c:f>
              <c:numCache>
                <c:formatCode>General</c:formatCode>
                <c:ptCount val="81"/>
                <c:pt idx="0">
                  <c:v>90.36</c:v>
                </c:pt>
                <c:pt idx="1">
                  <c:v>90.29</c:v>
                </c:pt>
                <c:pt idx="2">
                  <c:v>89.96</c:v>
                </c:pt>
                <c:pt idx="3">
                  <c:v>89.55</c:v>
                </c:pt>
                <c:pt idx="4">
                  <c:v>89.1</c:v>
                </c:pt>
                <c:pt idx="5">
                  <c:v>88.63</c:v>
                </c:pt>
                <c:pt idx="6">
                  <c:v>88.11</c:v>
                </c:pt>
                <c:pt idx="7">
                  <c:v>87.43</c:v>
                </c:pt>
                <c:pt idx="8">
                  <c:v>86.54</c:v>
                </c:pt>
                <c:pt idx="9">
                  <c:v>85.47</c:v>
                </c:pt>
                <c:pt idx="10">
                  <c:v>84.41</c:v>
                </c:pt>
                <c:pt idx="11">
                  <c:v>83.66</c:v>
                </c:pt>
                <c:pt idx="12">
                  <c:v>83.26</c:v>
                </c:pt>
                <c:pt idx="13">
                  <c:v>83.24</c:v>
                </c:pt>
                <c:pt idx="14">
                  <c:v>83.36</c:v>
                </c:pt>
                <c:pt idx="15">
                  <c:v>83.49</c:v>
                </c:pt>
                <c:pt idx="16">
                  <c:v>83.6</c:v>
                </c:pt>
                <c:pt idx="17">
                  <c:v>83.8</c:v>
                </c:pt>
                <c:pt idx="18">
                  <c:v>84.08</c:v>
                </c:pt>
                <c:pt idx="19">
                  <c:v>84.36</c:v>
                </c:pt>
                <c:pt idx="20">
                  <c:v>84.51</c:v>
                </c:pt>
                <c:pt idx="21">
                  <c:v>84.54</c:v>
                </c:pt>
                <c:pt idx="22">
                  <c:v>84.51</c:v>
                </c:pt>
                <c:pt idx="23">
                  <c:v>84.46</c:v>
                </c:pt>
                <c:pt idx="24">
                  <c:v>84.41</c:v>
                </c:pt>
                <c:pt idx="25">
                  <c:v>84.36</c:v>
                </c:pt>
                <c:pt idx="26">
                  <c:v>84.31</c:v>
                </c:pt>
                <c:pt idx="27">
                  <c:v>84.25</c:v>
                </c:pt>
                <c:pt idx="28">
                  <c:v>84.2</c:v>
                </c:pt>
                <c:pt idx="29">
                  <c:v>84.15</c:v>
                </c:pt>
                <c:pt idx="30">
                  <c:v>84.12</c:v>
                </c:pt>
                <c:pt idx="31">
                  <c:v>84.1</c:v>
                </c:pt>
                <c:pt idx="32">
                  <c:v>84.1</c:v>
                </c:pt>
                <c:pt idx="33">
                  <c:v>84.11</c:v>
                </c:pt>
                <c:pt idx="34">
                  <c:v>84.13</c:v>
                </c:pt>
                <c:pt idx="35">
                  <c:v>84.16</c:v>
                </c:pt>
                <c:pt idx="36">
                  <c:v>84.17</c:v>
                </c:pt>
                <c:pt idx="37">
                  <c:v>84.2</c:v>
                </c:pt>
                <c:pt idx="38">
                  <c:v>84.24</c:v>
                </c:pt>
                <c:pt idx="39">
                  <c:v>84.31</c:v>
                </c:pt>
                <c:pt idx="40">
                  <c:v>84.39</c:v>
                </c:pt>
                <c:pt idx="41">
                  <c:v>84.48</c:v>
                </c:pt>
                <c:pt idx="42">
                  <c:v>84.58</c:v>
                </c:pt>
                <c:pt idx="43">
                  <c:v>84.66</c:v>
                </c:pt>
                <c:pt idx="44">
                  <c:v>84.74</c:v>
                </c:pt>
                <c:pt idx="45">
                  <c:v>84.81</c:v>
                </c:pt>
                <c:pt idx="46">
                  <c:v>84.85</c:v>
                </c:pt>
                <c:pt idx="47">
                  <c:v>84.88</c:v>
                </c:pt>
                <c:pt idx="48">
                  <c:v>84.89</c:v>
                </c:pt>
                <c:pt idx="49">
                  <c:v>84.9</c:v>
                </c:pt>
                <c:pt idx="50">
                  <c:v>84.92</c:v>
                </c:pt>
                <c:pt idx="51">
                  <c:v>84.94</c:v>
                </c:pt>
                <c:pt idx="52">
                  <c:v>84.97</c:v>
                </c:pt>
                <c:pt idx="53">
                  <c:v>84.99</c:v>
                </c:pt>
                <c:pt idx="54">
                  <c:v>85.02</c:v>
                </c:pt>
                <c:pt idx="55">
                  <c:v>85.04</c:v>
                </c:pt>
                <c:pt idx="56">
                  <c:v>85.07</c:v>
                </c:pt>
                <c:pt idx="57">
                  <c:v>85.1</c:v>
                </c:pt>
                <c:pt idx="58">
                  <c:v>85.12</c:v>
                </c:pt>
                <c:pt idx="59">
                  <c:v>85.15</c:v>
                </c:pt>
                <c:pt idx="60">
                  <c:v>85.17</c:v>
                </c:pt>
                <c:pt idx="61">
                  <c:v>85.21</c:v>
                </c:pt>
                <c:pt idx="62">
                  <c:v>85.25</c:v>
                </c:pt>
                <c:pt idx="63">
                  <c:v>85.29</c:v>
                </c:pt>
                <c:pt idx="64">
                  <c:v>85.35</c:v>
                </c:pt>
                <c:pt idx="65">
                  <c:v>85.41</c:v>
                </c:pt>
                <c:pt idx="66">
                  <c:v>85.46</c:v>
                </c:pt>
                <c:pt idx="67">
                  <c:v>85.51</c:v>
                </c:pt>
                <c:pt idx="68">
                  <c:v>85.52</c:v>
                </c:pt>
                <c:pt idx="69">
                  <c:v>85.53</c:v>
                </c:pt>
                <c:pt idx="70">
                  <c:v>85.54</c:v>
                </c:pt>
                <c:pt idx="71">
                  <c:v>85.54</c:v>
                </c:pt>
                <c:pt idx="72">
                  <c:v>85.55</c:v>
                </c:pt>
                <c:pt idx="73">
                  <c:v>85.56</c:v>
                </c:pt>
                <c:pt idx="74">
                  <c:v>85.62</c:v>
                </c:pt>
                <c:pt idx="75">
                  <c:v>85.7</c:v>
                </c:pt>
                <c:pt idx="76">
                  <c:v>85.8</c:v>
                </c:pt>
                <c:pt idx="77">
                  <c:v>85.89</c:v>
                </c:pt>
                <c:pt idx="78">
                  <c:v>85.99</c:v>
                </c:pt>
                <c:pt idx="79">
                  <c:v>86.11</c:v>
                </c:pt>
                <c:pt idx="80">
                  <c:v>86.24</c:v>
                </c:pt>
              </c:numCache>
            </c:numRef>
          </c:val>
          <c:smooth val="0"/>
          <c:extLst>
            <c:ext xmlns:c16="http://schemas.microsoft.com/office/drawing/2014/chart" uri="{C3380CC4-5D6E-409C-BE32-E72D297353CC}">
              <c16:uniqueId val="{00000001-9B0B-4101-923C-AE7164F56526}"/>
            </c:ext>
          </c:extLst>
        </c:ser>
        <c:ser>
          <c:idx val="2"/>
          <c:order val="2"/>
          <c:tx>
            <c:strRef>
              <c:f>SSP3EnrWld!$D$6</c:f>
              <c:strCache>
                <c:ptCount val="1"/>
                <c:pt idx="0">
                  <c:v>Secondary Upper</c:v>
                </c:pt>
              </c:strCache>
            </c:strRef>
          </c:tx>
          <c:spPr>
            <a:ln w="28575" cap="rnd">
              <a:solidFill>
                <a:srgbClr val="00206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SSP3EnrWld!$D$7:$D$87</c:f>
              <c:numCache>
                <c:formatCode>General</c:formatCode>
                <c:ptCount val="81"/>
                <c:pt idx="0">
                  <c:v>73.92</c:v>
                </c:pt>
                <c:pt idx="1">
                  <c:v>73.92</c:v>
                </c:pt>
                <c:pt idx="2">
                  <c:v>73.97</c:v>
                </c:pt>
                <c:pt idx="3">
                  <c:v>73.84</c:v>
                </c:pt>
                <c:pt idx="4">
                  <c:v>73.510000000000005</c:v>
                </c:pt>
                <c:pt idx="5">
                  <c:v>72.989999999999995</c:v>
                </c:pt>
                <c:pt idx="6">
                  <c:v>72.44</c:v>
                </c:pt>
                <c:pt idx="7">
                  <c:v>71.92</c:v>
                </c:pt>
                <c:pt idx="8">
                  <c:v>71.39</c:v>
                </c:pt>
                <c:pt idx="9">
                  <c:v>70.8</c:v>
                </c:pt>
                <c:pt idx="10">
                  <c:v>70.03</c:v>
                </c:pt>
                <c:pt idx="11">
                  <c:v>69.260000000000005</c:v>
                </c:pt>
                <c:pt idx="12">
                  <c:v>68.63</c:v>
                </c:pt>
                <c:pt idx="13">
                  <c:v>68.27</c:v>
                </c:pt>
                <c:pt idx="14">
                  <c:v>68.12</c:v>
                </c:pt>
                <c:pt idx="15">
                  <c:v>68.19</c:v>
                </c:pt>
                <c:pt idx="16">
                  <c:v>68.319999999999993</c:v>
                </c:pt>
                <c:pt idx="17">
                  <c:v>68.44</c:v>
                </c:pt>
                <c:pt idx="18">
                  <c:v>68.540000000000006</c:v>
                </c:pt>
                <c:pt idx="19">
                  <c:v>68.69</c:v>
                </c:pt>
                <c:pt idx="20">
                  <c:v>68.91</c:v>
                </c:pt>
                <c:pt idx="21">
                  <c:v>69.13</c:v>
                </c:pt>
                <c:pt idx="22">
                  <c:v>69.3</c:v>
                </c:pt>
                <c:pt idx="23">
                  <c:v>69.42</c:v>
                </c:pt>
                <c:pt idx="24">
                  <c:v>69.48</c:v>
                </c:pt>
                <c:pt idx="25">
                  <c:v>69.52</c:v>
                </c:pt>
                <c:pt idx="26">
                  <c:v>69.53</c:v>
                </c:pt>
                <c:pt idx="27">
                  <c:v>69.53</c:v>
                </c:pt>
                <c:pt idx="28">
                  <c:v>69.5</c:v>
                </c:pt>
                <c:pt idx="29">
                  <c:v>69.459999999999994</c:v>
                </c:pt>
                <c:pt idx="30">
                  <c:v>69.41</c:v>
                </c:pt>
                <c:pt idx="31">
                  <c:v>69.349999999999994</c:v>
                </c:pt>
                <c:pt idx="32">
                  <c:v>69.290000000000006</c:v>
                </c:pt>
                <c:pt idx="33">
                  <c:v>69.25</c:v>
                </c:pt>
                <c:pt idx="34">
                  <c:v>69.23</c:v>
                </c:pt>
                <c:pt idx="35">
                  <c:v>69.22</c:v>
                </c:pt>
                <c:pt idx="36">
                  <c:v>69.22</c:v>
                </c:pt>
                <c:pt idx="37">
                  <c:v>69.22</c:v>
                </c:pt>
                <c:pt idx="38">
                  <c:v>69.25</c:v>
                </c:pt>
                <c:pt idx="39">
                  <c:v>69.31</c:v>
                </c:pt>
                <c:pt idx="40">
                  <c:v>69.39</c:v>
                </c:pt>
                <c:pt idx="41">
                  <c:v>69.48</c:v>
                </c:pt>
                <c:pt idx="42">
                  <c:v>69.59</c:v>
                </c:pt>
                <c:pt idx="43">
                  <c:v>69.69</c:v>
                </c:pt>
                <c:pt idx="44">
                  <c:v>69.790000000000006</c:v>
                </c:pt>
                <c:pt idx="45">
                  <c:v>69.88</c:v>
                </c:pt>
                <c:pt idx="46">
                  <c:v>69.97</c:v>
                </c:pt>
                <c:pt idx="47">
                  <c:v>70.03</c:v>
                </c:pt>
                <c:pt idx="48">
                  <c:v>70.099999999999994</c:v>
                </c:pt>
                <c:pt idx="49">
                  <c:v>70.17</c:v>
                </c:pt>
                <c:pt idx="50">
                  <c:v>70.23</c:v>
                </c:pt>
                <c:pt idx="51">
                  <c:v>70.290000000000006</c:v>
                </c:pt>
                <c:pt idx="52">
                  <c:v>70.34</c:v>
                </c:pt>
                <c:pt idx="53">
                  <c:v>70.39</c:v>
                </c:pt>
                <c:pt idx="54">
                  <c:v>70.44</c:v>
                </c:pt>
                <c:pt idx="55">
                  <c:v>70.48</c:v>
                </c:pt>
                <c:pt idx="56">
                  <c:v>70.53</c:v>
                </c:pt>
                <c:pt idx="57">
                  <c:v>70.58</c:v>
                </c:pt>
                <c:pt idx="58">
                  <c:v>70.64</c:v>
                </c:pt>
                <c:pt idx="59">
                  <c:v>70.7</c:v>
                </c:pt>
                <c:pt idx="60">
                  <c:v>70.75</c:v>
                </c:pt>
                <c:pt idx="61">
                  <c:v>70.790000000000006</c:v>
                </c:pt>
                <c:pt idx="62">
                  <c:v>70.83</c:v>
                </c:pt>
                <c:pt idx="63">
                  <c:v>70.849999999999994</c:v>
                </c:pt>
                <c:pt idx="64">
                  <c:v>70.89</c:v>
                </c:pt>
                <c:pt idx="65">
                  <c:v>70.92</c:v>
                </c:pt>
                <c:pt idx="66">
                  <c:v>70.97</c:v>
                </c:pt>
                <c:pt idx="67">
                  <c:v>71.02</c:v>
                </c:pt>
                <c:pt idx="68">
                  <c:v>71.06</c:v>
                </c:pt>
                <c:pt idx="69">
                  <c:v>71.099999999999994</c:v>
                </c:pt>
                <c:pt idx="70">
                  <c:v>71.14</c:v>
                </c:pt>
                <c:pt idx="71">
                  <c:v>71.19</c:v>
                </c:pt>
                <c:pt idx="72">
                  <c:v>71.239999999999995</c:v>
                </c:pt>
                <c:pt idx="73">
                  <c:v>71.3</c:v>
                </c:pt>
                <c:pt idx="74">
                  <c:v>71.39</c:v>
                </c:pt>
                <c:pt idx="75">
                  <c:v>71.47</c:v>
                </c:pt>
                <c:pt idx="76">
                  <c:v>71.58</c:v>
                </c:pt>
                <c:pt idx="77">
                  <c:v>71.69</c:v>
                </c:pt>
                <c:pt idx="78">
                  <c:v>71.81</c:v>
                </c:pt>
                <c:pt idx="79">
                  <c:v>71.95</c:v>
                </c:pt>
                <c:pt idx="80">
                  <c:v>72.08</c:v>
                </c:pt>
              </c:numCache>
            </c:numRef>
          </c:val>
          <c:smooth val="0"/>
          <c:extLst>
            <c:ext xmlns:c16="http://schemas.microsoft.com/office/drawing/2014/chart" uri="{C3380CC4-5D6E-409C-BE32-E72D297353CC}">
              <c16:uniqueId val="{00000002-9B0B-4101-923C-AE7164F56526}"/>
            </c:ext>
          </c:extLst>
        </c:ser>
        <c:ser>
          <c:idx val="3"/>
          <c:order val="3"/>
          <c:tx>
            <c:strRef>
              <c:f>SSP3EnrWld!$E$6</c:f>
              <c:strCache>
                <c:ptCount val="1"/>
                <c:pt idx="0">
                  <c:v>Tertiary</c:v>
                </c:pt>
              </c:strCache>
            </c:strRef>
          </c:tx>
          <c:spPr>
            <a:ln w="28575" cap="rnd">
              <a:solidFill>
                <a:schemeClr val="accent4"/>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SSP3EnrWld!$E$7:$E$87</c:f>
              <c:numCache>
                <c:formatCode>General</c:formatCode>
                <c:ptCount val="81"/>
                <c:pt idx="0">
                  <c:v>41.31</c:v>
                </c:pt>
                <c:pt idx="1">
                  <c:v>41.24</c:v>
                </c:pt>
                <c:pt idx="2">
                  <c:v>41.19</c:v>
                </c:pt>
                <c:pt idx="3">
                  <c:v>41.2</c:v>
                </c:pt>
                <c:pt idx="4">
                  <c:v>41.21</c:v>
                </c:pt>
                <c:pt idx="5">
                  <c:v>41.22</c:v>
                </c:pt>
                <c:pt idx="6">
                  <c:v>41.24</c:v>
                </c:pt>
                <c:pt idx="7">
                  <c:v>41.27</c:v>
                </c:pt>
                <c:pt idx="8">
                  <c:v>41.3</c:v>
                </c:pt>
                <c:pt idx="9">
                  <c:v>41.36</c:v>
                </c:pt>
                <c:pt idx="10">
                  <c:v>41.45</c:v>
                </c:pt>
                <c:pt idx="11">
                  <c:v>41.56</c:v>
                </c:pt>
                <c:pt idx="12">
                  <c:v>41.64</c:v>
                </c:pt>
                <c:pt idx="13">
                  <c:v>41.71</c:v>
                </c:pt>
                <c:pt idx="14">
                  <c:v>41.75</c:v>
                </c:pt>
                <c:pt idx="15">
                  <c:v>41.76</c:v>
                </c:pt>
                <c:pt idx="16">
                  <c:v>41.74</c:v>
                </c:pt>
                <c:pt idx="17">
                  <c:v>41.67</c:v>
                </c:pt>
                <c:pt idx="18">
                  <c:v>41.57</c:v>
                </c:pt>
                <c:pt idx="19">
                  <c:v>41.45</c:v>
                </c:pt>
                <c:pt idx="20">
                  <c:v>41.29</c:v>
                </c:pt>
                <c:pt idx="21">
                  <c:v>41.11</c:v>
                </c:pt>
                <c:pt idx="22">
                  <c:v>41.01</c:v>
                </c:pt>
                <c:pt idx="23">
                  <c:v>40.97</c:v>
                </c:pt>
                <c:pt idx="24">
                  <c:v>41.01</c:v>
                </c:pt>
                <c:pt idx="25">
                  <c:v>41.1</c:v>
                </c:pt>
                <c:pt idx="26">
                  <c:v>41.15</c:v>
                </c:pt>
                <c:pt idx="27">
                  <c:v>41.17</c:v>
                </c:pt>
                <c:pt idx="28">
                  <c:v>41.18</c:v>
                </c:pt>
                <c:pt idx="29">
                  <c:v>41.18</c:v>
                </c:pt>
                <c:pt idx="30">
                  <c:v>41.17</c:v>
                </c:pt>
                <c:pt idx="31">
                  <c:v>41.14</c:v>
                </c:pt>
                <c:pt idx="32">
                  <c:v>41.1</c:v>
                </c:pt>
                <c:pt idx="33">
                  <c:v>41.05</c:v>
                </c:pt>
                <c:pt idx="34">
                  <c:v>40.99</c:v>
                </c:pt>
                <c:pt idx="35">
                  <c:v>40.94</c:v>
                </c:pt>
                <c:pt idx="36">
                  <c:v>40.89</c:v>
                </c:pt>
                <c:pt idx="37">
                  <c:v>40.840000000000003</c:v>
                </c:pt>
                <c:pt idx="38">
                  <c:v>40.79</c:v>
                </c:pt>
                <c:pt idx="39">
                  <c:v>40.75</c:v>
                </c:pt>
                <c:pt idx="40">
                  <c:v>40.74</c:v>
                </c:pt>
                <c:pt idx="41">
                  <c:v>40.76</c:v>
                </c:pt>
                <c:pt idx="42">
                  <c:v>40.79</c:v>
                </c:pt>
                <c:pt idx="43">
                  <c:v>40.85</c:v>
                </c:pt>
                <c:pt idx="44">
                  <c:v>40.9</c:v>
                </c:pt>
                <c:pt idx="45">
                  <c:v>40.97</c:v>
                </c:pt>
                <c:pt idx="46">
                  <c:v>41.03</c:v>
                </c:pt>
                <c:pt idx="47">
                  <c:v>41.08</c:v>
                </c:pt>
                <c:pt idx="48">
                  <c:v>41.13</c:v>
                </c:pt>
                <c:pt idx="49">
                  <c:v>41.18</c:v>
                </c:pt>
                <c:pt idx="50">
                  <c:v>41.24</c:v>
                </c:pt>
                <c:pt idx="51">
                  <c:v>41.29</c:v>
                </c:pt>
                <c:pt idx="52">
                  <c:v>41.35</c:v>
                </c:pt>
                <c:pt idx="53">
                  <c:v>41.41</c:v>
                </c:pt>
                <c:pt idx="54">
                  <c:v>41.46</c:v>
                </c:pt>
                <c:pt idx="55">
                  <c:v>41.5</c:v>
                </c:pt>
                <c:pt idx="56">
                  <c:v>41.52</c:v>
                </c:pt>
                <c:pt idx="57">
                  <c:v>41.55</c:v>
                </c:pt>
                <c:pt idx="58">
                  <c:v>41.58</c:v>
                </c:pt>
                <c:pt idx="59">
                  <c:v>41.61</c:v>
                </c:pt>
                <c:pt idx="60">
                  <c:v>41.63</c:v>
                </c:pt>
                <c:pt idx="61">
                  <c:v>41.65</c:v>
                </c:pt>
                <c:pt idx="62">
                  <c:v>41.66</c:v>
                </c:pt>
                <c:pt idx="63">
                  <c:v>41.65</c:v>
                </c:pt>
                <c:pt idx="64">
                  <c:v>41.63</c:v>
                </c:pt>
                <c:pt idx="65">
                  <c:v>41.61</c:v>
                </c:pt>
                <c:pt idx="66">
                  <c:v>41.61</c:v>
                </c:pt>
                <c:pt idx="67">
                  <c:v>41.61</c:v>
                </c:pt>
                <c:pt idx="68">
                  <c:v>41.61</c:v>
                </c:pt>
                <c:pt idx="69">
                  <c:v>41.6</c:v>
                </c:pt>
                <c:pt idx="70">
                  <c:v>41.58</c:v>
                </c:pt>
                <c:pt idx="71">
                  <c:v>41.56</c:v>
                </c:pt>
                <c:pt idx="72">
                  <c:v>41.56</c:v>
                </c:pt>
                <c:pt idx="73">
                  <c:v>41.56</c:v>
                </c:pt>
                <c:pt idx="74">
                  <c:v>41.58</c:v>
                </c:pt>
                <c:pt idx="75">
                  <c:v>41.63</c:v>
                </c:pt>
                <c:pt idx="76">
                  <c:v>41.68</c:v>
                </c:pt>
                <c:pt idx="77">
                  <c:v>41.75</c:v>
                </c:pt>
                <c:pt idx="78">
                  <c:v>41.82</c:v>
                </c:pt>
                <c:pt idx="79">
                  <c:v>41.92</c:v>
                </c:pt>
                <c:pt idx="80">
                  <c:v>42.03</c:v>
                </c:pt>
              </c:numCache>
            </c:numRef>
          </c:val>
          <c:smooth val="0"/>
          <c:extLst>
            <c:ext xmlns:c16="http://schemas.microsoft.com/office/drawing/2014/chart" uri="{C3380CC4-5D6E-409C-BE32-E72D297353CC}">
              <c16:uniqueId val="{00000003-9B0B-4101-923C-AE7164F56526}"/>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SSP3EnrLIC!$B$6</c:f>
              <c:strCache>
                <c:ptCount val="1"/>
                <c:pt idx="0">
                  <c:v>Primary</c:v>
                </c:pt>
              </c:strCache>
            </c:strRef>
          </c:tx>
          <c:spPr>
            <a:ln w="28575" cap="rnd">
              <a:solidFill>
                <a:srgbClr val="FF000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SSP3EnrLIC!$B$7:$B$87</c:f>
              <c:numCache>
                <c:formatCode>General</c:formatCode>
                <c:ptCount val="81"/>
                <c:pt idx="0">
                  <c:v>102.6</c:v>
                </c:pt>
                <c:pt idx="1">
                  <c:v>103.2</c:v>
                </c:pt>
                <c:pt idx="2">
                  <c:v>103.6</c:v>
                </c:pt>
                <c:pt idx="3">
                  <c:v>103.9</c:v>
                </c:pt>
                <c:pt idx="4">
                  <c:v>104</c:v>
                </c:pt>
                <c:pt idx="5">
                  <c:v>104.1</c:v>
                </c:pt>
                <c:pt idx="6">
                  <c:v>104.1</c:v>
                </c:pt>
                <c:pt idx="7">
                  <c:v>104.1</c:v>
                </c:pt>
                <c:pt idx="8">
                  <c:v>104.1</c:v>
                </c:pt>
                <c:pt idx="9">
                  <c:v>104</c:v>
                </c:pt>
                <c:pt idx="10">
                  <c:v>103.8</c:v>
                </c:pt>
                <c:pt idx="11">
                  <c:v>103.8</c:v>
                </c:pt>
                <c:pt idx="12">
                  <c:v>103.7</c:v>
                </c:pt>
                <c:pt idx="13">
                  <c:v>103.8</c:v>
                </c:pt>
                <c:pt idx="14">
                  <c:v>103.8</c:v>
                </c:pt>
                <c:pt idx="15">
                  <c:v>103.9</c:v>
                </c:pt>
                <c:pt idx="16">
                  <c:v>103.9</c:v>
                </c:pt>
                <c:pt idx="17">
                  <c:v>103.9</c:v>
                </c:pt>
                <c:pt idx="18">
                  <c:v>103.9</c:v>
                </c:pt>
                <c:pt idx="19">
                  <c:v>103.9</c:v>
                </c:pt>
                <c:pt idx="20">
                  <c:v>103.8</c:v>
                </c:pt>
                <c:pt idx="21">
                  <c:v>103.7</c:v>
                </c:pt>
                <c:pt idx="22">
                  <c:v>103.6</c:v>
                </c:pt>
                <c:pt idx="23">
                  <c:v>103.5</c:v>
                </c:pt>
                <c:pt idx="24">
                  <c:v>103.4</c:v>
                </c:pt>
                <c:pt idx="25">
                  <c:v>103.4</c:v>
                </c:pt>
                <c:pt idx="26">
                  <c:v>103.3</c:v>
                </c:pt>
                <c:pt idx="27">
                  <c:v>103.2</c:v>
                </c:pt>
                <c:pt idx="28">
                  <c:v>103.2</c:v>
                </c:pt>
                <c:pt idx="29">
                  <c:v>103.1</c:v>
                </c:pt>
                <c:pt idx="30">
                  <c:v>103.1</c:v>
                </c:pt>
                <c:pt idx="31">
                  <c:v>103</c:v>
                </c:pt>
                <c:pt idx="32">
                  <c:v>103</c:v>
                </c:pt>
                <c:pt idx="33">
                  <c:v>102.9</c:v>
                </c:pt>
                <c:pt idx="34">
                  <c:v>102.9</c:v>
                </c:pt>
                <c:pt idx="35">
                  <c:v>102.8</c:v>
                </c:pt>
                <c:pt idx="36">
                  <c:v>102.7</c:v>
                </c:pt>
                <c:pt idx="37">
                  <c:v>102.7</c:v>
                </c:pt>
                <c:pt idx="38">
                  <c:v>102.6</c:v>
                </c:pt>
                <c:pt idx="39">
                  <c:v>102.6</c:v>
                </c:pt>
                <c:pt idx="40">
                  <c:v>102.6</c:v>
                </c:pt>
                <c:pt idx="41">
                  <c:v>102.5</c:v>
                </c:pt>
                <c:pt idx="42">
                  <c:v>102.4</c:v>
                </c:pt>
                <c:pt idx="43">
                  <c:v>102.4</c:v>
                </c:pt>
                <c:pt idx="44">
                  <c:v>102.3</c:v>
                </c:pt>
                <c:pt idx="45">
                  <c:v>102.2</c:v>
                </c:pt>
                <c:pt idx="46">
                  <c:v>102</c:v>
                </c:pt>
                <c:pt idx="47">
                  <c:v>101.9</c:v>
                </c:pt>
                <c:pt idx="48">
                  <c:v>101.8</c:v>
                </c:pt>
                <c:pt idx="49">
                  <c:v>101.7</c:v>
                </c:pt>
                <c:pt idx="50">
                  <c:v>101.6</c:v>
                </c:pt>
                <c:pt idx="51">
                  <c:v>101.6</c:v>
                </c:pt>
                <c:pt idx="52">
                  <c:v>101.6</c:v>
                </c:pt>
                <c:pt idx="53">
                  <c:v>101.5</c:v>
                </c:pt>
                <c:pt idx="54">
                  <c:v>101.5</c:v>
                </c:pt>
                <c:pt idx="55">
                  <c:v>101.4</c:v>
                </c:pt>
                <c:pt idx="56">
                  <c:v>101.4</c:v>
                </c:pt>
                <c:pt idx="57">
                  <c:v>101.3</c:v>
                </c:pt>
                <c:pt idx="58">
                  <c:v>101.3</c:v>
                </c:pt>
                <c:pt idx="59">
                  <c:v>101.2</c:v>
                </c:pt>
                <c:pt idx="60">
                  <c:v>101.2</c:v>
                </c:pt>
                <c:pt idx="61">
                  <c:v>101.1</c:v>
                </c:pt>
                <c:pt idx="62">
                  <c:v>101</c:v>
                </c:pt>
                <c:pt idx="63">
                  <c:v>100.9</c:v>
                </c:pt>
                <c:pt idx="64">
                  <c:v>100.8</c:v>
                </c:pt>
                <c:pt idx="65">
                  <c:v>100.7</c:v>
                </c:pt>
                <c:pt idx="66">
                  <c:v>100.6</c:v>
                </c:pt>
                <c:pt idx="67">
                  <c:v>100.4</c:v>
                </c:pt>
                <c:pt idx="68">
                  <c:v>100.3</c:v>
                </c:pt>
                <c:pt idx="69">
                  <c:v>100.2</c:v>
                </c:pt>
                <c:pt idx="70">
                  <c:v>100</c:v>
                </c:pt>
                <c:pt idx="71">
                  <c:v>99.89</c:v>
                </c:pt>
                <c:pt idx="72">
                  <c:v>99.79</c:v>
                </c:pt>
                <c:pt idx="73">
                  <c:v>99.7</c:v>
                </c:pt>
                <c:pt idx="74">
                  <c:v>99.68</c:v>
                </c:pt>
                <c:pt idx="75">
                  <c:v>99.66</c:v>
                </c:pt>
                <c:pt idx="76">
                  <c:v>99.62</c:v>
                </c:pt>
                <c:pt idx="77">
                  <c:v>99.58</c:v>
                </c:pt>
                <c:pt idx="78">
                  <c:v>99.53</c:v>
                </c:pt>
                <c:pt idx="79">
                  <c:v>99.45</c:v>
                </c:pt>
                <c:pt idx="80">
                  <c:v>99.33</c:v>
                </c:pt>
              </c:numCache>
            </c:numRef>
          </c:val>
          <c:smooth val="0"/>
          <c:extLst>
            <c:ext xmlns:c16="http://schemas.microsoft.com/office/drawing/2014/chart" uri="{C3380CC4-5D6E-409C-BE32-E72D297353CC}">
              <c16:uniqueId val="{00000000-0EB0-4DF0-A26F-523BC6F57141}"/>
            </c:ext>
          </c:extLst>
        </c:ser>
        <c:ser>
          <c:idx val="1"/>
          <c:order val="1"/>
          <c:tx>
            <c:strRef>
              <c:f>SSP3EnrLIC!$C$6</c:f>
              <c:strCache>
                <c:ptCount val="1"/>
                <c:pt idx="0">
                  <c:v>Secondary Lower</c:v>
                </c:pt>
              </c:strCache>
            </c:strRef>
          </c:tx>
          <c:spPr>
            <a:ln w="28575" cap="rnd">
              <a:solidFill>
                <a:srgbClr val="00B05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SSP3EnrLIC!$C$7:$C$87</c:f>
              <c:numCache>
                <c:formatCode>General</c:formatCode>
                <c:ptCount val="81"/>
                <c:pt idx="0">
                  <c:v>53.63</c:v>
                </c:pt>
                <c:pt idx="1">
                  <c:v>54.26</c:v>
                </c:pt>
                <c:pt idx="2">
                  <c:v>54.86</c:v>
                </c:pt>
                <c:pt idx="3">
                  <c:v>55.26</c:v>
                </c:pt>
                <c:pt idx="4">
                  <c:v>55.65</c:v>
                </c:pt>
                <c:pt idx="5">
                  <c:v>56.11</c:v>
                </c:pt>
                <c:pt idx="6">
                  <c:v>56.64</c:v>
                </c:pt>
                <c:pt idx="7">
                  <c:v>57.12</c:v>
                </c:pt>
                <c:pt idx="8">
                  <c:v>57.56</c:v>
                </c:pt>
                <c:pt idx="9">
                  <c:v>57.86</c:v>
                </c:pt>
                <c:pt idx="10">
                  <c:v>58.05</c:v>
                </c:pt>
                <c:pt idx="11">
                  <c:v>58.37</c:v>
                </c:pt>
                <c:pt idx="12">
                  <c:v>58.84</c:v>
                </c:pt>
                <c:pt idx="13">
                  <c:v>59.48</c:v>
                </c:pt>
                <c:pt idx="14">
                  <c:v>60.21</c:v>
                </c:pt>
                <c:pt idx="15">
                  <c:v>60.95</c:v>
                </c:pt>
                <c:pt idx="16">
                  <c:v>61.59</c:v>
                </c:pt>
                <c:pt idx="17">
                  <c:v>62.18</c:v>
                </c:pt>
                <c:pt idx="18">
                  <c:v>62.76</c:v>
                </c:pt>
                <c:pt idx="19">
                  <c:v>63.31</c:v>
                </c:pt>
                <c:pt idx="20">
                  <c:v>63.84</c:v>
                </c:pt>
                <c:pt idx="21">
                  <c:v>64.34</c:v>
                </c:pt>
                <c:pt idx="22">
                  <c:v>64.8</c:v>
                </c:pt>
                <c:pt idx="23">
                  <c:v>65.22</c:v>
                </c:pt>
                <c:pt idx="24">
                  <c:v>65.59</c:v>
                </c:pt>
                <c:pt idx="25">
                  <c:v>65.92</c:v>
                </c:pt>
                <c:pt idx="26">
                  <c:v>66.23</c:v>
                </c:pt>
                <c:pt idx="27">
                  <c:v>66.52</c:v>
                </c:pt>
                <c:pt idx="28">
                  <c:v>66.81</c:v>
                </c:pt>
                <c:pt idx="29">
                  <c:v>67.11</c:v>
                </c:pt>
                <c:pt idx="30">
                  <c:v>67.400000000000006</c:v>
                </c:pt>
                <c:pt idx="31">
                  <c:v>67.7</c:v>
                </c:pt>
                <c:pt idx="32">
                  <c:v>68</c:v>
                </c:pt>
                <c:pt idx="33">
                  <c:v>68.3</c:v>
                </c:pt>
                <c:pt idx="34">
                  <c:v>68.59</c:v>
                </c:pt>
                <c:pt idx="35">
                  <c:v>68.88</c:v>
                </c:pt>
                <c:pt idx="36">
                  <c:v>69.16</c:v>
                </c:pt>
                <c:pt idx="37">
                  <c:v>69.47</c:v>
                </c:pt>
                <c:pt idx="38">
                  <c:v>69.8</c:v>
                </c:pt>
                <c:pt idx="39">
                  <c:v>70.17</c:v>
                </c:pt>
                <c:pt idx="40">
                  <c:v>70.52</c:v>
                </c:pt>
                <c:pt idx="41">
                  <c:v>70.86</c:v>
                </c:pt>
                <c:pt idx="42">
                  <c:v>71.22</c:v>
                </c:pt>
                <c:pt idx="43">
                  <c:v>71.58</c:v>
                </c:pt>
                <c:pt idx="44">
                  <c:v>71.89</c:v>
                </c:pt>
                <c:pt idx="45">
                  <c:v>72.17</c:v>
                </c:pt>
                <c:pt idx="46">
                  <c:v>72.34</c:v>
                </c:pt>
                <c:pt idx="47">
                  <c:v>72.45</c:v>
                </c:pt>
                <c:pt idx="48">
                  <c:v>72.55</c:v>
                </c:pt>
                <c:pt idx="49">
                  <c:v>72.67</c:v>
                </c:pt>
                <c:pt idx="50">
                  <c:v>72.8</c:v>
                </c:pt>
                <c:pt idx="51">
                  <c:v>72.930000000000007</c:v>
                </c:pt>
                <c:pt idx="52">
                  <c:v>73.069999999999993</c:v>
                </c:pt>
                <c:pt idx="53">
                  <c:v>73.239999999999995</c:v>
                </c:pt>
                <c:pt idx="54">
                  <c:v>73.44</c:v>
                </c:pt>
                <c:pt idx="55">
                  <c:v>73.680000000000007</c:v>
                </c:pt>
                <c:pt idx="56">
                  <c:v>73.930000000000007</c:v>
                </c:pt>
                <c:pt idx="57">
                  <c:v>74.2</c:v>
                </c:pt>
                <c:pt idx="58">
                  <c:v>74.47</c:v>
                </c:pt>
                <c:pt idx="59">
                  <c:v>74.72</c:v>
                </c:pt>
                <c:pt idx="60">
                  <c:v>74.97</c:v>
                </c:pt>
                <c:pt idx="61">
                  <c:v>75.239999999999995</c:v>
                </c:pt>
                <c:pt idx="62">
                  <c:v>75.45</c:v>
                </c:pt>
                <c:pt idx="63">
                  <c:v>75.66</c:v>
                </c:pt>
                <c:pt idx="64">
                  <c:v>75.89</c:v>
                </c:pt>
                <c:pt idx="65">
                  <c:v>76.11</c:v>
                </c:pt>
                <c:pt idx="66">
                  <c:v>76.28</c:v>
                </c:pt>
                <c:pt idx="67">
                  <c:v>76.39</c:v>
                </c:pt>
                <c:pt idx="68">
                  <c:v>76.48</c:v>
                </c:pt>
                <c:pt idx="69">
                  <c:v>76.569999999999993</c:v>
                </c:pt>
                <c:pt idx="70">
                  <c:v>76.67</c:v>
                </c:pt>
                <c:pt idx="71">
                  <c:v>76.72</c:v>
                </c:pt>
                <c:pt idx="72">
                  <c:v>76.78</c:v>
                </c:pt>
                <c:pt idx="73">
                  <c:v>76.89</c:v>
                </c:pt>
                <c:pt idx="74">
                  <c:v>77.16</c:v>
                </c:pt>
                <c:pt idx="75">
                  <c:v>77.489999999999995</c:v>
                </c:pt>
                <c:pt idx="76">
                  <c:v>77.78</c:v>
                </c:pt>
                <c:pt idx="77">
                  <c:v>78.069999999999993</c:v>
                </c:pt>
                <c:pt idx="78">
                  <c:v>78.38</c:v>
                </c:pt>
                <c:pt idx="79">
                  <c:v>78.77</c:v>
                </c:pt>
                <c:pt idx="80">
                  <c:v>79.180000000000007</c:v>
                </c:pt>
              </c:numCache>
            </c:numRef>
          </c:val>
          <c:smooth val="0"/>
          <c:extLst>
            <c:ext xmlns:c16="http://schemas.microsoft.com/office/drawing/2014/chart" uri="{C3380CC4-5D6E-409C-BE32-E72D297353CC}">
              <c16:uniqueId val="{00000001-0EB0-4DF0-A26F-523BC6F57141}"/>
            </c:ext>
          </c:extLst>
        </c:ser>
        <c:ser>
          <c:idx val="2"/>
          <c:order val="2"/>
          <c:tx>
            <c:strRef>
              <c:f>SSP3EnrLIC!$D$6</c:f>
              <c:strCache>
                <c:ptCount val="1"/>
                <c:pt idx="0">
                  <c:v>Secondary Upper</c:v>
                </c:pt>
              </c:strCache>
            </c:strRef>
          </c:tx>
          <c:spPr>
            <a:ln w="28575" cap="rnd">
              <a:solidFill>
                <a:srgbClr val="00206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SSP3EnrLIC!$D$7:$D$87</c:f>
              <c:numCache>
                <c:formatCode>General</c:formatCode>
                <c:ptCount val="81"/>
                <c:pt idx="0">
                  <c:v>31.93</c:v>
                </c:pt>
                <c:pt idx="1">
                  <c:v>32.270000000000003</c:v>
                </c:pt>
                <c:pt idx="2">
                  <c:v>32.78</c:v>
                </c:pt>
                <c:pt idx="3">
                  <c:v>33.21</c:v>
                </c:pt>
                <c:pt idx="4">
                  <c:v>33.61</c:v>
                </c:pt>
                <c:pt idx="5">
                  <c:v>33.979999999999997</c:v>
                </c:pt>
                <c:pt idx="6">
                  <c:v>34.39</c:v>
                </c:pt>
                <c:pt idx="7">
                  <c:v>34.85</c:v>
                </c:pt>
                <c:pt idx="8">
                  <c:v>35.270000000000003</c:v>
                </c:pt>
                <c:pt idx="9">
                  <c:v>35.630000000000003</c:v>
                </c:pt>
                <c:pt idx="10">
                  <c:v>35.97</c:v>
                </c:pt>
                <c:pt idx="11">
                  <c:v>36.4</c:v>
                </c:pt>
                <c:pt idx="12">
                  <c:v>36.85</c:v>
                </c:pt>
                <c:pt idx="13">
                  <c:v>37.35</c:v>
                </c:pt>
                <c:pt idx="14">
                  <c:v>37.92</c:v>
                </c:pt>
                <c:pt idx="15">
                  <c:v>38.56</c:v>
                </c:pt>
                <c:pt idx="16">
                  <c:v>39.25</c:v>
                </c:pt>
                <c:pt idx="17">
                  <c:v>39.9</c:v>
                </c:pt>
                <c:pt idx="18">
                  <c:v>40.49</c:v>
                </c:pt>
                <c:pt idx="19">
                  <c:v>41.04</c:v>
                </c:pt>
                <c:pt idx="20">
                  <c:v>41.55</c:v>
                </c:pt>
                <c:pt idx="21">
                  <c:v>42.05</c:v>
                </c:pt>
                <c:pt idx="22">
                  <c:v>42.52</c:v>
                </c:pt>
                <c:pt idx="23">
                  <c:v>42.99</c:v>
                </c:pt>
                <c:pt idx="24">
                  <c:v>43.42</c:v>
                </c:pt>
                <c:pt idx="25">
                  <c:v>43.85</c:v>
                </c:pt>
                <c:pt idx="26">
                  <c:v>44.25</c:v>
                </c:pt>
                <c:pt idx="27">
                  <c:v>44.62</c:v>
                </c:pt>
                <c:pt idx="28">
                  <c:v>44.98</c:v>
                </c:pt>
                <c:pt idx="29">
                  <c:v>45.31</c:v>
                </c:pt>
                <c:pt idx="30">
                  <c:v>45.64</c:v>
                </c:pt>
                <c:pt idx="31">
                  <c:v>45.96</c:v>
                </c:pt>
                <c:pt idx="32">
                  <c:v>46.27</c:v>
                </c:pt>
                <c:pt idx="33">
                  <c:v>46.59</c:v>
                </c:pt>
                <c:pt idx="34">
                  <c:v>46.91</c:v>
                </c:pt>
                <c:pt idx="35">
                  <c:v>47.23</c:v>
                </c:pt>
                <c:pt idx="36">
                  <c:v>47.56</c:v>
                </c:pt>
                <c:pt idx="37">
                  <c:v>47.9</c:v>
                </c:pt>
                <c:pt idx="38">
                  <c:v>48.27</c:v>
                </c:pt>
                <c:pt idx="39">
                  <c:v>48.67</c:v>
                </c:pt>
                <c:pt idx="40">
                  <c:v>49.03</c:v>
                </c:pt>
                <c:pt idx="41">
                  <c:v>49.41</c:v>
                </c:pt>
                <c:pt idx="42">
                  <c:v>49.79</c:v>
                </c:pt>
                <c:pt idx="43">
                  <c:v>50.17</c:v>
                </c:pt>
                <c:pt idx="44">
                  <c:v>50.51</c:v>
                </c:pt>
                <c:pt idx="45">
                  <c:v>50.82</c:v>
                </c:pt>
                <c:pt idx="46">
                  <c:v>51.07</c:v>
                </c:pt>
                <c:pt idx="47">
                  <c:v>51.28</c:v>
                </c:pt>
                <c:pt idx="48">
                  <c:v>51.46</c:v>
                </c:pt>
                <c:pt idx="49">
                  <c:v>51.66</c:v>
                </c:pt>
                <c:pt idx="50">
                  <c:v>51.86</c:v>
                </c:pt>
                <c:pt idx="51">
                  <c:v>52.07</c:v>
                </c:pt>
                <c:pt idx="52">
                  <c:v>52.29</c:v>
                </c:pt>
                <c:pt idx="53">
                  <c:v>52.51</c:v>
                </c:pt>
                <c:pt idx="54">
                  <c:v>52.76</c:v>
                </c:pt>
                <c:pt idx="55">
                  <c:v>53.02</c:v>
                </c:pt>
                <c:pt idx="56">
                  <c:v>53.31</c:v>
                </c:pt>
                <c:pt idx="57">
                  <c:v>53.62</c:v>
                </c:pt>
                <c:pt idx="58">
                  <c:v>53.95</c:v>
                </c:pt>
                <c:pt idx="59">
                  <c:v>54.28</c:v>
                </c:pt>
                <c:pt idx="60">
                  <c:v>54.6</c:v>
                </c:pt>
                <c:pt idx="61">
                  <c:v>54.91</c:v>
                </c:pt>
                <c:pt idx="62">
                  <c:v>55.18</c:v>
                </c:pt>
                <c:pt idx="63">
                  <c:v>55.45</c:v>
                </c:pt>
                <c:pt idx="64">
                  <c:v>55.72</c:v>
                </c:pt>
                <c:pt idx="65">
                  <c:v>55.98</c:v>
                </c:pt>
                <c:pt idx="66">
                  <c:v>56.22</c:v>
                </c:pt>
                <c:pt idx="67">
                  <c:v>56.45</c:v>
                </c:pt>
                <c:pt idx="68">
                  <c:v>56.66</c:v>
                </c:pt>
                <c:pt idx="69">
                  <c:v>56.84</c:v>
                </c:pt>
                <c:pt idx="70">
                  <c:v>57.01</c:v>
                </c:pt>
                <c:pt idx="71">
                  <c:v>57.18</c:v>
                </c:pt>
                <c:pt idx="72">
                  <c:v>57.36</c:v>
                </c:pt>
                <c:pt idx="73">
                  <c:v>57.57</c:v>
                </c:pt>
                <c:pt idx="74">
                  <c:v>57.87</c:v>
                </c:pt>
                <c:pt idx="75">
                  <c:v>58.21</c:v>
                </c:pt>
                <c:pt idx="76">
                  <c:v>58.59</c:v>
                </c:pt>
                <c:pt idx="77">
                  <c:v>58.98</c:v>
                </c:pt>
                <c:pt idx="78">
                  <c:v>59.39</c:v>
                </c:pt>
                <c:pt idx="79">
                  <c:v>59.82</c:v>
                </c:pt>
                <c:pt idx="80">
                  <c:v>60.21</c:v>
                </c:pt>
              </c:numCache>
            </c:numRef>
          </c:val>
          <c:smooth val="0"/>
          <c:extLst>
            <c:ext xmlns:c16="http://schemas.microsoft.com/office/drawing/2014/chart" uri="{C3380CC4-5D6E-409C-BE32-E72D297353CC}">
              <c16:uniqueId val="{00000002-0EB0-4DF0-A26F-523BC6F57141}"/>
            </c:ext>
          </c:extLst>
        </c:ser>
        <c:ser>
          <c:idx val="3"/>
          <c:order val="3"/>
          <c:tx>
            <c:strRef>
              <c:f>SSP3EnrLIC!$E$6</c:f>
              <c:strCache>
                <c:ptCount val="1"/>
                <c:pt idx="0">
                  <c:v>Tertiary</c:v>
                </c:pt>
              </c:strCache>
            </c:strRef>
          </c:tx>
          <c:spPr>
            <a:ln w="28575" cap="rnd">
              <a:solidFill>
                <a:schemeClr val="accent4"/>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SSP3EnrLIC!$E$7:$E$87</c:f>
              <c:numCache>
                <c:formatCode>General</c:formatCode>
                <c:ptCount val="81"/>
                <c:pt idx="0">
                  <c:v>9.3629999999999995</c:v>
                </c:pt>
                <c:pt idx="1">
                  <c:v>9.391</c:v>
                </c:pt>
                <c:pt idx="2">
                  <c:v>9.4339999999999993</c:v>
                </c:pt>
                <c:pt idx="3">
                  <c:v>9.5340000000000007</c:v>
                </c:pt>
                <c:pt idx="4">
                  <c:v>9.657</c:v>
                </c:pt>
                <c:pt idx="5">
                  <c:v>9.7919999999999998</c:v>
                </c:pt>
                <c:pt idx="6">
                  <c:v>9.9570000000000007</c:v>
                </c:pt>
                <c:pt idx="7">
                  <c:v>10.19</c:v>
                </c:pt>
                <c:pt idx="8">
                  <c:v>10.47</c:v>
                </c:pt>
                <c:pt idx="9">
                  <c:v>10.79</c:v>
                </c:pt>
                <c:pt idx="10">
                  <c:v>11.13</c:v>
                </c:pt>
                <c:pt idx="11">
                  <c:v>11.47</c:v>
                </c:pt>
                <c:pt idx="12">
                  <c:v>11.8</c:v>
                </c:pt>
                <c:pt idx="13">
                  <c:v>12.11</c:v>
                </c:pt>
                <c:pt idx="14">
                  <c:v>12.41</c:v>
                </c:pt>
                <c:pt idx="15">
                  <c:v>12.7</c:v>
                </c:pt>
                <c:pt idx="16">
                  <c:v>12.97</c:v>
                </c:pt>
                <c:pt idx="17">
                  <c:v>13.22</c:v>
                </c:pt>
                <c:pt idx="18">
                  <c:v>13.47</c:v>
                </c:pt>
                <c:pt idx="19">
                  <c:v>13.7</c:v>
                </c:pt>
                <c:pt idx="20">
                  <c:v>13.9</c:v>
                </c:pt>
                <c:pt idx="21">
                  <c:v>14.09</c:v>
                </c:pt>
                <c:pt idx="22">
                  <c:v>14.31</c:v>
                </c:pt>
                <c:pt idx="23">
                  <c:v>14.54</c:v>
                </c:pt>
                <c:pt idx="24">
                  <c:v>14.8</c:v>
                </c:pt>
                <c:pt idx="25">
                  <c:v>15.08</c:v>
                </c:pt>
                <c:pt idx="26">
                  <c:v>15.29</c:v>
                </c:pt>
                <c:pt idx="27">
                  <c:v>15.49</c:v>
                </c:pt>
                <c:pt idx="28">
                  <c:v>15.69</c:v>
                </c:pt>
                <c:pt idx="29">
                  <c:v>15.89</c:v>
                </c:pt>
                <c:pt idx="30">
                  <c:v>16.079999999999998</c:v>
                </c:pt>
                <c:pt idx="31">
                  <c:v>16.27</c:v>
                </c:pt>
                <c:pt idx="32">
                  <c:v>16.45</c:v>
                </c:pt>
                <c:pt idx="33">
                  <c:v>16.64</c:v>
                </c:pt>
                <c:pt idx="34">
                  <c:v>16.82</c:v>
                </c:pt>
                <c:pt idx="35">
                  <c:v>17</c:v>
                </c:pt>
                <c:pt idx="36">
                  <c:v>17.190000000000001</c:v>
                </c:pt>
                <c:pt idx="37">
                  <c:v>17.38</c:v>
                </c:pt>
                <c:pt idx="38">
                  <c:v>17.59</c:v>
                </c:pt>
                <c:pt idx="39">
                  <c:v>17.809999999999999</c:v>
                </c:pt>
                <c:pt idx="40">
                  <c:v>18.05</c:v>
                </c:pt>
                <c:pt idx="41">
                  <c:v>18.27</c:v>
                </c:pt>
                <c:pt idx="42">
                  <c:v>18.5</c:v>
                </c:pt>
                <c:pt idx="43">
                  <c:v>18.73</c:v>
                </c:pt>
                <c:pt idx="44">
                  <c:v>18.95</c:v>
                </c:pt>
                <c:pt idx="45">
                  <c:v>19.149999999999999</c:v>
                </c:pt>
                <c:pt idx="46">
                  <c:v>19.34</c:v>
                </c:pt>
                <c:pt idx="47">
                  <c:v>19.5</c:v>
                </c:pt>
                <c:pt idx="48">
                  <c:v>19.64</c:v>
                </c:pt>
                <c:pt idx="49">
                  <c:v>19.77</c:v>
                </c:pt>
                <c:pt idx="50">
                  <c:v>19.920000000000002</c:v>
                </c:pt>
                <c:pt idx="51">
                  <c:v>20.07</c:v>
                </c:pt>
                <c:pt idx="52">
                  <c:v>20.239999999999998</c:v>
                </c:pt>
                <c:pt idx="53">
                  <c:v>20.420000000000002</c:v>
                </c:pt>
                <c:pt idx="54">
                  <c:v>20.61</c:v>
                </c:pt>
                <c:pt idx="55">
                  <c:v>20.8</c:v>
                </c:pt>
                <c:pt idx="56">
                  <c:v>21</c:v>
                </c:pt>
                <c:pt idx="57">
                  <c:v>21.19</c:v>
                </c:pt>
                <c:pt idx="58">
                  <c:v>21.39</c:v>
                </c:pt>
                <c:pt idx="59">
                  <c:v>21.61</c:v>
                </c:pt>
                <c:pt idx="60">
                  <c:v>21.82</c:v>
                </c:pt>
                <c:pt idx="61">
                  <c:v>22.04</c:v>
                </c:pt>
                <c:pt idx="62">
                  <c:v>22.26</c:v>
                </c:pt>
                <c:pt idx="63">
                  <c:v>22.46</c:v>
                </c:pt>
                <c:pt idx="64">
                  <c:v>22.65</c:v>
                </c:pt>
                <c:pt idx="65">
                  <c:v>22.84</c:v>
                </c:pt>
                <c:pt idx="66">
                  <c:v>23.02</c:v>
                </c:pt>
                <c:pt idx="67">
                  <c:v>23.18</c:v>
                </c:pt>
                <c:pt idx="68">
                  <c:v>23.35</c:v>
                </c:pt>
                <c:pt idx="69">
                  <c:v>23.5</c:v>
                </c:pt>
                <c:pt idx="70">
                  <c:v>23.65</c:v>
                </c:pt>
                <c:pt idx="71">
                  <c:v>23.81</c:v>
                </c:pt>
                <c:pt idx="72">
                  <c:v>23.98</c:v>
                </c:pt>
                <c:pt idx="73">
                  <c:v>24.17</c:v>
                </c:pt>
                <c:pt idx="74">
                  <c:v>24.38</c:v>
                </c:pt>
                <c:pt idx="75">
                  <c:v>24.65</c:v>
                </c:pt>
                <c:pt idx="76">
                  <c:v>24.93</c:v>
                </c:pt>
                <c:pt idx="77">
                  <c:v>25.23</c:v>
                </c:pt>
                <c:pt idx="78">
                  <c:v>25.55</c:v>
                </c:pt>
                <c:pt idx="79">
                  <c:v>25.9</c:v>
                </c:pt>
                <c:pt idx="80">
                  <c:v>26.27</c:v>
                </c:pt>
              </c:numCache>
            </c:numRef>
          </c:val>
          <c:smooth val="0"/>
          <c:extLst>
            <c:ext xmlns:c16="http://schemas.microsoft.com/office/drawing/2014/chart" uri="{C3380CC4-5D6E-409C-BE32-E72D297353CC}">
              <c16:uniqueId val="{00000003-0EB0-4DF0-A26F-523BC6F57141}"/>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SSP3EnrInd!$B$6</c:f>
              <c:strCache>
                <c:ptCount val="1"/>
                <c:pt idx="0">
                  <c:v>Primary</c:v>
                </c:pt>
              </c:strCache>
            </c:strRef>
          </c:tx>
          <c:spPr>
            <a:ln w="28575" cap="rnd">
              <a:solidFill>
                <a:srgbClr val="FF000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SSP3EnrInd!$B$7:$B$87</c:f>
              <c:numCache>
                <c:formatCode>General</c:formatCode>
                <c:ptCount val="81"/>
                <c:pt idx="0">
                  <c:v>113</c:v>
                </c:pt>
                <c:pt idx="1">
                  <c:v>113</c:v>
                </c:pt>
                <c:pt idx="2">
                  <c:v>112.9</c:v>
                </c:pt>
                <c:pt idx="3">
                  <c:v>112.7</c:v>
                </c:pt>
                <c:pt idx="4">
                  <c:v>112.4</c:v>
                </c:pt>
                <c:pt idx="5">
                  <c:v>112</c:v>
                </c:pt>
                <c:pt idx="6">
                  <c:v>111.5</c:v>
                </c:pt>
                <c:pt idx="7">
                  <c:v>111</c:v>
                </c:pt>
                <c:pt idx="8">
                  <c:v>110.5</c:v>
                </c:pt>
                <c:pt idx="9">
                  <c:v>110</c:v>
                </c:pt>
                <c:pt idx="10">
                  <c:v>109.4</c:v>
                </c:pt>
                <c:pt idx="11">
                  <c:v>108.9</c:v>
                </c:pt>
                <c:pt idx="12">
                  <c:v>108.4</c:v>
                </c:pt>
                <c:pt idx="13">
                  <c:v>107.8</c:v>
                </c:pt>
                <c:pt idx="14">
                  <c:v>107.2</c:v>
                </c:pt>
                <c:pt idx="15">
                  <c:v>106.4</c:v>
                </c:pt>
                <c:pt idx="16">
                  <c:v>105.7</c:v>
                </c:pt>
                <c:pt idx="17">
                  <c:v>105.1</c:v>
                </c:pt>
                <c:pt idx="18">
                  <c:v>104.6</c:v>
                </c:pt>
                <c:pt idx="19">
                  <c:v>104.2</c:v>
                </c:pt>
                <c:pt idx="20">
                  <c:v>104</c:v>
                </c:pt>
                <c:pt idx="21">
                  <c:v>103.9</c:v>
                </c:pt>
                <c:pt idx="22">
                  <c:v>103.9</c:v>
                </c:pt>
                <c:pt idx="23">
                  <c:v>103.9</c:v>
                </c:pt>
                <c:pt idx="24">
                  <c:v>103.9</c:v>
                </c:pt>
                <c:pt idx="25">
                  <c:v>103.9</c:v>
                </c:pt>
                <c:pt idx="26">
                  <c:v>103.9</c:v>
                </c:pt>
                <c:pt idx="27">
                  <c:v>103.9</c:v>
                </c:pt>
                <c:pt idx="28">
                  <c:v>103.9</c:v>
                </c:pt>
                <c:pt idx="29">
                  <c:v>104</c:v>
                </c:pt>
                <c:pt idx="30">
                  <c:v>104</c:v>
                </c:pt>
                <c:pt idx="31">
                  <c:v>104</c:v>
                </c:pt>
                <c:pt idx="32">
                  <c:v>104</c:v>
                </c:pt>
                <c:pt idx="33">
                  <c:v>104</c:v>
                </c:pt>
                <c:pt idx="34">
                  <c:v>104</c:v>
                </c:pt>
                <c:pt idx="35">
                  <c:v>104</c:v>
                </c:pt>
                <c:pt idx="36">
                  <c:v>104.1</c:v>
                </c:pt>
                <c:pt idx="37">
                  <c:v>104.1</c:v>
                </c:pt>
                <c:pt idx="38">
                  <c:v>104.1</c:v>
                </c:pt>
                <c:pt idx="39">
                  <c:v>104.1</c:v>
                </c:pt>
                <c:pt idx="40">
                  <c:v>104.1</c:v>
                </c:pt>
                <c:pt idx="41">
                  <c:v>104.2</c:v>
                </c:pt>
                <c:pt idx="42">
                  <c:v>104.2</c:v>
                </c:pt>
                <c:pt idx="43">
                  <c:v>104.2</c:v>
                </c:pt>
                <c:pt idx="44">
                  <c:v>104.2</c:v>
                </c:pt>
                <c:pt idx="45">
                  <c:v>104.1</c:v>
                </c:pt>
                <c:pt idx="46">
                  <c:v>104.1</c:v>
                </c:pt>
                <c:pt idx="47">
                  <c:v>104.1</c:v>
                </c:pt>
                <c:pt idx="48">
                  <c:v>104.1</c:v>
                </c:pt>
                <c:pt idx="49">
                  <c:v>104.1</c:v>
                </c:pt>
                <c:pt idx="50">
                  <c:v>104.1</c:v>
                </c:pt>
                <c:pt idx="51">
                  <c:v>104.1</c:v>
                </c:pt>
                <c:pt idx="52">
                  <c:v>104.1</c:v>
                </c:pt>
                <c:pt idx="53">
                  <c:v>104.1</c:v>
                </c:pt>
                <c:pt idx="54">
                  <c:v>104.1</c:v>
                </c:pt>
                <c:pt idx="55">
                  <c:v>104.1</c:v>
                </c:pt>
                <c:pt idx="56">
                  <c:v>104</c:v>
                </c:pt>
                <c:pt idx="57">
                  <c:v>104</c:v>
                </c:pt>
                <c:pt idx="58">
                  <c:v>104</c:v>
                </c:pt>
                <c:pt idx="59">
                  <c:v>104</c:v>
                </c:pt>
                <c:pt idx="60">
                  <c:v>104.1</c:v>
                </c:pt>
                <c:pt idx="61">
                  <c:v>104.1</c:v>
                </c:pt>
                <c:pt idx="62">
                  <c:v>104.1</c:v>
                </c:pt>
                <c:pt idx="63">
                  <c:v>104.1</c:v>
                </c:pt>
                <c:pt idx="64">
                  <c:v>104.1</c:v>
                </c:pt>
                <c:pt idx="65">
                  <c:v>104.1</c:v>
                </c:pt>
                <c:pt idx="66">
                  <c:v>104.2</c:v>
                </c:pt>
                <c:pt idx="67">
                  <c:v>104.1</c:v>
                </c:pt>
                <c:pt idx="68">
                  <c:v>104.1</c:v>
                </c:pt>
                <c:pt idx="69">
                  <c:v>104.1</c:v>
                </c:pt>
                <c:pt idx="70">
                  <c:v>104.1</c:v>
                </c:pt>
                <c:pt idx="71">
                  <c:v>104.1</c:v>
                </c:pt>
                <c:pt idx="72">
                  <c:v>104.1</c:v>
                </c:pt>
                <c:pt idx="73">
                  <c:v>104.1</c:v>
                </c:pt>
                <c:pt idx="74">
                  <c:v>104.1</c:v>
                </c:pt>
                <c:pt idx="75">
                  <c:v>104.1</c:v>
                </c:pt>
                <c:pt idx="76">
                  <c:v>104.1</c:v>
                </c:pt>
                <c:pt idx="77">
                  <c:v>104.1</c:v>
                </c:pt>
                <c:pt idx="78">
                  <c:v>104.1</c:v>
                </c:pt>
                <c:pt idx="79">
                  <c:v>104.1</c:v>
                </c:pt>
                <c:pt idx="80">
                  <c:v>104.1</c:v>
                </c:pt>
              </c:numCache>
            </c:numRef>
          </c:val>
          <c:smooth val="0"/>
          <c:extLst>
            <c:ext xmlns:c16="http://schemas.microsoft.com/office/drawing/2014/chart" uri="{C3380CC4-5D6E-409C-BE32-E72D297353CC}">
              <c16:uniqueId val="{00000000-DE46-4D0C-B17B-5FFA828688B7}"/>
            </c:ext>
          </c:extLst>
        </c:ser>
        <c:ser>
          <c:idx val="1"/>
          <c:order val="1"/>
          <c:tx>
            <c:strRef>
              <c:f>SSP3EnrInd!$C$6</c:f>
              <c:strCache>
                <c:ptCount val="1"/>
                <c:pt idx="0">
                  <c:v>Secondary Lower</c:v>
                </c:pt>
              </c:strCache>
            </c:strRef>
          </c:tx>
          <c:spPr>
            <a:ln w="28575" cap="rnd">
              <a:solidFill>
                <a:srgbClr val="00B05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SSP3EnrInd!$C$7:$C$87</c:f>
              <c:numCache>
                <c:formatCode>General</c:formatCode>
                <c:ptCount val="81"/>
                <c:pt idx="0">
                  <c:v>84.29</c:v>
                </c:pt>
                <c:pt idx="1">
                  <c:v>84.13</c:v>
                </c:pt>
                <c:pt idx="2">
                  <c:v>84.08</c:v>
                </c:pt>
                <c:pt idx="3">
                  <c:v>84.65</c:v>
                </c:pt>
                <c:pt idx="4">
                  <c:v>85.21</c:v>
                </c:pt>
                <c:pt idx="5">
                  <c:v>85.71</c:v>
                </c:pt>
                <c:pt idx="6">
                  <c:v>86.1</c:v>
                </c:pt>
                <c:pt idx="7">
                  <c:v>86.31</c:v>
                </c:pt>
                <c:pt idx="8">
                  <c:v>86.32</c:v>
                </c:pt>
                <c:pt idx="9">
                  <c:v>86.19</c:v>
                </c:pt>
                <c:pt idx="10">
                  <c:v>86.06</c:v>
                </c:pt>
                <c:pt idx="11">
                  <c:v>86.22</c:v>
                </c:pt>
                <c:pt idx="12">
                  <c:v>86.75</c:v>
                </c:pt>
                <c:pt idx="13">
                  <c:v>87.6</c:v>
                </c:pt>
                <c:pt idx="14">
                  <c:v>88.49</c:v>
                </c:pt>
                <c:pt idx="15">
                  <c:v>89.25</c:v>
                </c:pt>
                <c:pt idx="16">
                  <c:v>89.87</c:v>
                </c:pt>
                <c:pt idx="17">
                  <c:v>90.32</c:v>
                </c:pt>
                <c:pt idx="18">
                  <c:v>90.53</c:v>
                </c:pt>
                <c:pt idx="19">
                  <c:v>90.42</c:v>
                </c:pt>
                <c:pt idx="20">
                  <c:v>90.05</c:v>
                </c:pt>
                <c:pt idx="21">
                  <c:v>89.52</c:v>
                </c:pt>
                <c:pt idx="22">
                  <c:v>89.1</c:v>
                </c:pt>
                <c:pt idx="23">
                  <c:v>88.87</c:v>
                </c:pt>
                <c:pt idx="24">
                  <c:v>88.81</c:v>
                </c:pt>
                <c:pt idx="25">
                  <c:v>88.84</c:v>
                </c:pt>
                <c:pt idx="26">
                  <c:v>88.89</c:v>
                </c:pt>
                <c:pt idx="27">
                  <c:v>88.97</c:v>
                </c:pt>
                <c:pt idx="28">
                  <c:v>89.04</c:v>
                </c:pt>
                <c:pt idx="29">
                  <c:v>89.11</c:v>
                </c:pt>
                <c:pt idx="30">
                  <c:v>89.18</c:v>
                </c:pt>
                <c:pt idx="31">
                  <c:v>89.24</c:v>
                </c:pt>
                <c:pt idx="32">
                  <c:v>89.3</c:v>
                </c:pt>
                <c:pt idx="33">
                  <c:v>89.36</c:v>
                </c:pt>
                <c:pt idx="34">
                  <c:v>89.4</c:v>
                </c:pt>
                <c:pt idx="35">
                  <c:v>89.44</c:v>
                </c:pt>
                <c:pt idx="36">
                  <c:v>89.48</c:v>
                </c:pt>
                <c:pt idx="37">
                  <c:v>89.51</c:v>
                </c:pt>
                <c:pt idx="38">
                  <c:v>89.54</c:v>
                </c:pt>
                <c:pt idx="39">
                  <c:v>89.59</c:v>
                </c:pt>
                <c:pt idx="40">
                  <c:v>89.68</c:v>
                </c:pt>
                <c:pt idx="41">
                  <c:v>89.78</c:v>
                </c:pt>
                <c:pt idx="42">
                  <c:v>89.9</c:v>
                </c:pt>
                <c:pt idx="43">
                  <c:v>89.99</c:v>
                </c:pt>
                <c:pt idx="44">
                  <c:v>90.07</c:v>
                </c:pt>
                <c:pt idx="45">
                  <c:v>90.12</c:v>
                </c:pt>
                <c:pt idx="46">
                  <c:v>90.16</c:v>
                </c:pt>
                <c:pt idx="47">
                  <c:v>90.17</c:v>
                </c:pt>
                <c:pt idx="48">
                  <c:v>90.18</c:v>
                </c:pt>
                <c:pt idx="49">
                  <c:v>90.2</c:v>
                </c:pt>
                <c:pt idx="50">
                  <c:v>90.22</c:v>
                </c:pt>
                <c:pt idx="51">
                  <c:v>90.25</c:v>
                </c:pt>
                <c:pt idx="52">
                  <c:v>90.27</c:v>
                </c:pt>
                <c:pt idx="53">
                  <c:v>90.28</c:v>
                </c:pt>
                <c:pt idx="54">
                  <c:v>90.27</c:v>
                </c:pt>
                <c:pt idx="55">
                  <c:v>90.25</c:v>
                </c:pt>
                <c:pt idx="56">
                  <c:v>90.21</c:v>
                </c:pt>
                <c:pt idx="57">
                  <c:v>90.16</c:v>
                </c:pt>
                <c:pt idx="58">
                  <c:v>90.11</c:v>
                </c:pt>
                <c:pt idx="59">
                  <c:v>90.07</c:v>
                </c:pt>
                <c:pt idx="60">
                  <c:v>90.04</c:v>
                </c:pt>
                <c:pt idx="61">
                  <c:v>90.03</c:v>
                </c:pt>
                <c:pt idx="62">
                  <c:v>90.02</c:v>
                </c:pt>
                <c:pt idx="63">
                  <c:v>90.03</c:v>
                </c:pt>
                <c:pt idx="64">
                  <c:v>90.04</c:v>
                </c:pt>
                <c:pt idx="65">
                  <c:v>90.12</c:v>
                </c:pt>
                <c:pt idx="66">
                  <c:v>90.24</c:v>
                </c:pt>
                <c:pt idx="67">
                  <c:v>90.37</c:v>
                </c:pt>
                <c:pt idx="68">
                  <c:v>90.43</c:v>
                </c:pt>
                <c:pt idx="69">
                  <c:v>90.43</c:v>
                </c:pt>
                <c:pt idx="70">
                  <c:v>90.41</c:v>
                </c:pt>
                <c:pt idx="71">
                  <c:v>90.38</c:v>
                </c:pt>
                <c:pt idx="72">
                  <c:v>90.33</c:v>
                </c:pt>
                <c:pt idx="73">
                  <c:v>90.26</c:v>
                </c:pt>
                <c:pt idx="74">
                  <c:v>90.22</c:v>
                </c:pt>
                <c:pt idx="75">
                  <c:v>90.19</c:v>
                </c:pt>
                <c:pt idx="76">
                  <c:v>90.18</c:v>
                </c:pt>
                <c:pt idx="77">
                  <c:v>90.18</c:v>
                </c:pt>
                <c:pt idx="78">
                  <c:v>90.22</c:v>
                </c:pt>
                <c:pt idx="79">
                  <c:v>90.28</c:v>
                </c:pt>
                <c:pt idx="80">
                  <c:v>90.34</c:v>
                </c:pt>
              </c:numCache>
            </c:numRef>
          </c:val>
          <c:smooth val="0"/>
          <c:extLst>
            <c:ext xmlns:c16="http://schemas.microsoft.com/office/drawing/2014/chart" uri="{C3380CC4-5D6E-409C-BE32-E72D297353CC}">
              <c16:uniqueId val="{00000001-DE46-4D0C-B17B-5FFA828688B7}"/>
            </c:ext>
          </c:extLst>
        </c:ser>
        <c:ser>
          <c:idx val="2"/>
          <c:order val="2"/>
          <c:tx>
            <c:strRef>
              <c:f>SSP3EnrInd!$D$6</c:f>
              <c:strCache>
                <c:ptCount val="1"/>
                <c:pt idx="0">
                  <c:v>Secondary Upper</c:v>
                </c:pt>
              </c:strCache>
            </c:strRef>
          </c:tx>
          <c:spPr>
            <a:ln w="28575" cap="rnd">
              <a:solidFill>
                <a:srgbClr val="00206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SSP3EnrInd!$D$7:$D$87</c:f>
              <c:numCache>
                <c:formatCode>General</c:formatCode>
                <c:ptCount val="81"/>
                <c:pt idx="0">
                  <c:v>64.52</c:v>
                </c:pt>
                <c:pt idx="1">
                  <c:v>64.84</c:v>
                </c:pt>
                <c:pt idx="2">
                  <c:v>65.23</c:v>
                </c:pt>
                <c:pt idx="3">
                  <c:v>65.67</c:v>
                </c:pt>
                <c:pt idx="4">
                  <c:v>66.05</c:v>
                </c:pt>
                <c:pt idx="5">
                  <c:v>66.290000000000006</c:v>
                </c:pt>
                <c:pt idx="6">
                  <c:v>66.739999999999995</c:v>
                </c:pt>
                <c:pt idx="7">
                  <c:v>67.11</c:v>
                </c:pt>
                <c:pt idx="8">
                  <c:v>67.45</c:v>
                </c:pt>
                <c:pt idx="9">
                  <c:v>67.760000000000005</c:v>
                </c:pt>
                <c:pt idx="10">
                  <c:v>68.03</c:v>
                </c:pt>
                <c:pt idx="11">
                  <c:v>68.39</c:v>
                </c:pt>
                <c:pt idx="12">
                  <c:v>68.83</c:v>
                </c:pt>
                <c:pt idx="13">
                  <c:v>69.430000000000007</c:v>
                </c:pt>
                <c:pt idx="14">
                  <c:v>70.239999999999995</c:v>
                </c:pt>
                <c:pt idx="15">
                  <c:v>71.14</c:v>
                </c:pt>
                <c:pt idx="16">
                  <c:v>72.11</c:v>
                </c:pt>
                <c:pt idx="17">
                  <c:v>73.03</c:v>
                </c:pt>
                <c:pt idx="18">
                  <c:v>73.84</c:v>
                </c:pt>
                <c:pt idx="19">
                  <c:v>74.53</c:v>
                </c:pt>
                <c:pt idx="20">
                  <c:v>75.11</c:v>
                </c:pt>
                <c:pt idx="21">
                  <c:v>75.5</c:v>
                </c:pt>
                <c:pt idx="22">
                  <c:v>75.72</c:v>
                </c:pt>
                <c:pt idx="23">
                  <c:v>75.790000000000006</c:v>
                </c:pt>
                <c:pt idx="24">
                  <c:v>75.77</c:v>
                </c:pt>
                <c:pt idx="25">
                  <c:v>75.78</c:v>
                </c:pt>
                <c:pt idx="26">
                  <c:v>75.87</c:v>
                </c:pt>
                <c:pt idx="27">
                  <c:v>76.06</c:v>
                </c:pt>
                <c:pt idx="28">
                  <c:v>76.28</c:v>
                </c:pt>
                <c:pt idx="29">
                  <c:v>76.5</c:v>
                </c:pt>
                <c:pt idx="30">
                  <c:v>76.72</c:v>
                </c:pt>
                <c:pt idx="31">
                  <c:v>76.94</c:v>
                </c:pt>
                <c:pt idx="32">
                  <c:v>77.150000000000006</c:v>
                </c:pt>
                <c:pt idx="33">
                  <c:v>77.34</c:v>
                </c:pt>
                <c:pt idx="34">
                  <c:v>77.52</c:v>
                </c:pt>
                <c:pt idx="35">
                  <c:v>77.680000000000007</c:v>
                </c:pt>
                <c:pt idx="36">
                  <c:v>77.83</c:v>
                </c:pt>
                <c:pt idx="37">
                  <c:v>77.98</c:v>
                </c:pt>
                <c:pt idx="38">
                  <c:v>78.12</c:v>
                </c:pt>
                <c:pt idx="39">
                  <c:v>78.27</c:v>
                </c:pt>
                <c:pt idx="40">
                  <c:v>78.44</c:v>
                </c:pt>
                <c:pt idx="41">
                  <c:v>78.61</c:v>
                </c:pt>
                <c:pt idx="42">
                  <c:v>78.790000000000006</c:v>
                </c:pt>
                <c:pt idx="43">
                  <c:v>78.959999999999994</c:v>
                </c:pt>
                <c:pt idx="44">
                  <c:v>79.13</c:v>
                </c:pt>
                <c:pt idx="45">
                  <c:v>79.290000000000006</c:v>
                </c:pt>
                <c:pt idx="46">
                  <c:v>79.430000000000007</c:v>
                </c:pt>
                <c:pt idx="47">
                  <c:v>79.56</c:v>
                </c:pt>
                <c:pt idx="48">
                  <c:v>79.680000000000007</c:v>
                </c:pt>
                <c:pt idx="49">
                  <c:v>79.790000000000006</c:v>
                </c:pt>
                <c:pt idx="50">
                  <c:v>79.89</c:v>
                </c:pt>
                <c:pt idx="51">
                  <c:v>79.98</c:v>
                </c:pt>
                <c:pt idx="52">
                  <c:v>80.069999999999993</c:v>
                </c:pt>
                <c:pt idx="53">
                  <c:v>80.16</c:v>
                </c:pt>
                <c:pt idx="54">
                  <c:v>80.23</c:v>
                </c:pt>
                <c:pt idx="55">
                  <c:v>80.290000000000006</c:v>
                </c:pt>
                <c:pt idx="56">
                  <c:v>80.34</c:v>
                </c:pt>
                <c:pt idx="57">
                  <c:v>80.36</c:v>
                </c:pt>
                <c:pt idx="58">
                  <c:v>80.37</c:v>
                </c:pt>
                <c:pt idx="59">
                  <c:v>80.37</c:v>
                </c:pt>
                <c:pt idx="60">
                  <c:v>80.37</c:v>
                </c:pt>
                <c:pt idx="61">
                  <c:v>80.37</c:v>
                </c:pt>
                <c:pt idx="62">
                  <c:v>80.37</c:v>
                </c:pt>
                <c:pt idx="63">
                  <c:v>80.37</c:v>
                </c:pt>
                <c:pt idx="64">
                  <c:v>80.39</c:v>
                </c:pt>
                <c:pt idx="65">
                  <c:v>80.459999999999994</c:v>
                </c:pt>
                <c:pt idx="66">
                  <c:v>80.540000000000006</c:v>
                </c:pt>
                <c:pt idx="67">
                  <c:v>80.62</c:v>
                </c:pt>
                <c:pt idx="68">
                  <c:v>80.709999999999994</c:v>
                </c:pt>
                <c:pt idx="69">
                  <c:v>80.8</c:v>
                </c:pt>
                <c:pt idx="70">
                  <c:v>80.88</c:v>
                </c:pt>
                <c:pt idx="71">
                  <c:v>80.95</c:v>
                </c:pt>
                <c:pt idx="72">
                  <c:v>81</c:v>
                </c:pt>
                <c:pt idx="73">
                  <c:v>81.03</c:v>
                </c:pt>
                <c:pt idx="74">
                  <c:v>81.05</c:v>
                </c:pt>
                <c:pt idx="75">
                  <c:v>81.040000000000006</c:v>
                </c:pt>
                <c:pt idx="76">
                  <c:v>81.03</c:v>
                </c:pt>
                <c:pt idx="77">
                  <c:v>81.040000000000006</c:v>
                </c:pt>
                <c:pt idx="78">
                  <c:v>81.05</c:v>
                </c:pt>
                <c:pt idx="79">
                  <c:v>81.069999999999993</c:v>
                </c:pt>
                <c:pt idx="80">
                  <c:v>81.099999999999994</c:v>
                </c:pt>
              </c:numCache>
            </c:numRef>
          </c:val>
          <c:smooth val="0"/>
          <c:extLst>
            <c:ext xmlns:c16="http://schemas.microsoft.com/office/drawing/2014/chart" uri="{C3380CC4-5D6E-409C-BE32-E72D297353CC}">
              <c16:uniqueId val="{00000002-DE46-4D0C-B17B-5FFA828688B7}"/>
            </c:ext>
          </c:extLst>
        </c:ser>
        <c:ser>
          <c:idx val="3"/>
          <c:order val="3"/>
          <c:tx>
            <c:strRef>
              <c:f>SSP3EnrInd!$E$6</c:f>
              <c:strCache>
                <c:ptCount val="1"/>
                <c:pt idx="0">
                  <c:v>Tertiary</c:v>
                </c:pt>
              </c:strCache>
            </c:strRef>
          </c:tx>
          <c:spPr>
            <a:ln w="28575" cap="rnd">
              <a:solidFill>
                <a:schemeClr val="accent4"/>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SSP3EnrInd!$E$7:$E$87</c:f>
              <c:numCache>
                <c:formatCode>General</c:formatCode>
                <c:ptCount val="81"/>
                <c:pt idx="0">
                  <c:v>28.07</c:v>
                </c:pt>
                <c:pt idx="1">
                  <c:v>28.33</c:v>
                </c:pt>
                <c:pt idx="2">
                  <c:v>28.56</c:v>
                </c:pt>
                <c:pt idx="3">
                  <c:v>28.99</c:v>
                </c:pt>
                <c:pt idx="4">
                  <c:v>29.54</c:v>
                </c:pt>
                <c:pt idx="5">
                  <c:v>30.15</c:v>
                </c:pt>
                <c:pt idx="6">
                  <c:v>30.77</c:v>
                </c:pt>
                <c:pt idx="7">
                  <c:v>31.4</c:v>
                </c:pt>
                <c:pt idx="8">
                  <c:v>31.97</c:v>
                </c:pt>
                <c:pt idx="9">
                  <c:v>32.57</c:v>
                </c:pt>
                <c:pt idx="10">
                  <c:v>33.22</c:v>
                </c:pt>
                <c:pt idx="11">
                  <c:v>33.97</c:v>
                </c:pt>
                <c:pt idx="12">
                  <c:v>34.770000000000003</c:v>
                </c:pt>
                <c:pt idx="13">
                  <c:v>35.619999999999997</c:v>
                </c:pt>
                <c:pt idx="14">
                  <c:v>36.44</c:v>
                </c:pt>
                <c:pt idx="15">
                  <c:v>37.22</c:v>
                </c:pt>
                <c:pt idx="16">
                  <c:v>37.93</c:v>
                </c:pt>
                <c:pt idx="17">
                  <c:v>38.57</c:v>
                </c:pt>
                <c:pt idx="18">
                  <c:v>39.130000000000003</c:v>
                </c:pt>
                <c:pt idx="19">
                  <c:v>39.64</c:v>
                </c:pt>
                <c:pt idx="20">
                  <c:v>40.07</c:v>
                </c:pt>
                <c:pt idx="21">
                  <c:v>40.44</c:v>
                </c:pt>
                <c:pt idx="22">
                  <c:v>40.86</c:v>
                </c:pt>
                <c:pt idx="23">
                  <c:v>41.34</c:v>
                </c:pt>
                <c:pt idx="24">
                  <c:v>41.86</c:v>
                </c:pt>
                <c:pt idx="25">
                  <c:v>42.43</c:v>
                </c:pt>
                <c:pt idx="26">
                  <c:v>42.8</c:v>
                </c:pt>
                <c:pt idx="27">
                  <c:v>43.15</c:v>
                </c:pt>
                <c:pt idx="28">
                  <c:v>43.48</c:v>
                </c:pt>
                <c:pt idx="29">
                  <c:v>43.8</c:v>
                </c:pt>
                <c:pt idx="30">
                  <c:v>44.08</c:v>
                </c:pt>
                <c:pt idx="31">
                  <c:v>44.35</c:v>
                </c:pt>
                <c:pt idx="32">
                  <c:v>44.6</c:v>
                </c:pt>
                <c:pt idx="33">
                  <c:v>44.82</c:v>
                </c:pt>
                <c:pt idx="34">
                  <c:v>45.02</c:v>
                </c:pt>
                <c:pt idx="35">
                  <c:v>45.21</c:v>
                </c:pt>
                <c:pt idx="36">
                  <c:v>45.38</c:v>
                </c:pt>
                <c:pt idx="37">
                  <c:v>45.54</c:v>
                </c:pt>
                <c:pt idx="38">
                  <c:v>45.7</c:v>
                </c:pt>
                <c:pt idx="39">
                  <c:v>45.86</c:v>
                </c:pt>
                <c:pt idx="40">
                  <c:v>46.03</c:v>
                </c:pt>
                <c:pt idx="41">
                  <c:v>46.26</c:v>
                </c:pt>
                <c:pt idx="42">
                  <c:v>46.5</c:v>
                </c:pt>
                <c:pt idx="43">
                  <c:v>46.75</c:v>
                </c:pt>
                <c:pt idx="44">
                  <c:v>47</c:v>
                </c:pt>
                <c:pt idx="45">
                  <c:v>47.24</c:v>
                </c:pt>
                <c:pt idx="46">
                  <c:v>47.43</c:v>
                </c:pt>
                <c:pt idx="47">
                  <c:v>47.61</c:v>
                </c:pt>
                <c:pt idx="48">
                  <c:v>47.77</c:v>
                </c:pt>
                <c:pt idx="49">
                  <c:v>47.92</c:v>
                </c:pt>
                <c:pt idx="50">
                  <c:v>48.08</c:v>
                </c:pt>
                <c:pt idx="51">
                  <c:v>48.24</c:v>
                </c:pt>
                <c:pt idx="52">
                  <c:v>48.41</c:v>
                </c:pt>
                <c:pt idx="53">
                  <c:v>48.59</c:v>
                </c:pt>
                <c:pt idx="54">
                  <c:v>48.75</c:v>
                </c:pt>
                <c:pt idx="55">
                  <c:v>48.89</c:v>
                </c:pt>
                <c:pt idx="56">
                  <c:v>49.02</c:v>
                </c:pt>
                <c:pt idx="57">
                  <c:v>49.11</c:v>
                </c:pt>
                <c:pt idx="58">
                  <c:v>49.18</c:v>
                </c:pt>
                <c:pt idx="59">
                  <c:v>49.23</c:v>
                </c:pt>
                <c:pt idx="60">
                  <c:v>49.29</c:v>
                </c:pt>
                <c:pt idx="61">
                  <c:v>49.33</c:v>
                </c:pt>
                <c:pt idx="62">
                  <c:v>49.39</c:v>
                </c:pt>
                <c:pt idx="63">
                  <c:v>49.45</c:v>
                </c:pt>
                <c:pt idx="64">
                  <c:v>49.51</c:v>
                </c:pt>
                <c:pt idx="65">
                  <c:v>49.57</c:v>
                </c:pt>
                <c:pt idx="66">
                  <c:v>49.77</c:v>
                </c:pt>
                <c:pt idx="67">
                  <c:v>50.01</c:v>
                </c:pt>
                <c:pt idx="68">
                  <c:v>50.25</c:v>
                </c:pt>
                <c:pt idx="69">
                  <c:v>50.46</c:v>
                </c:pt>
                <c:pt idx="70">
                  <c:v>50.64</c:v>
                </c:pt>
                <c:pt idx="71">
                  <c:v>50.74</c:v>
                </c:pt>
                <c:pt idx="72">
                  <c:v>50.8</c:v>
                </c:pt>
                <c:pt idx="73">
                  <c:v>50.84</c:v>
                </c:pt>
                <c:pt idx="74">
                  <c:v>50.88</c:v>
                </c:pt>
                <c:pt idx="75">
                  <c:v>50.93</c:v>
                </c:pt>
                <c:pt idx="76">
                  <c:v>50.98</c:v>
                </c:pt>
                <c:pt idx="77">
                  <c:v>51.02</c:v>
                </c:pt>
                <c:pt idx="78">
                  <c:v>51.1</c:v>
                </c:pt>
                <c:pt idx="79">
                  <c:v>51.22</c:v>
                </c:pt>
                <c:pt idx="80">
                  <c:v>51.37</c:v>
                </c:pt>
              </c:numCache>
            </c:numRef>
          </c:val>
          <c:smooth val="0"/>
          <c:extLst>
            <c:ext xmlns:c16="http://schemas.microsoft.com/office/drawing/2014/chart" uri="{C3380CC4-5D6E-409C-BE32-E72D297353CC}">
              <c16:uniqueId val="{00000003-DE46-4D0C-B17B-5FFA828688B7}"/>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SSP3EnrChn!$B$6</c:f>
              <c:strCache>
                <c:ptCount val="1"/>
                <c:pt idx="0">
                  <c:v>Primary</c:v>
                </c:pt>
              </c:strCache>
            </c:strRef>
          </c:tx>
          <c:spPr>
            <a:ln w="28575" cap="rnd">
              <a:solidFill>
                <a:srgbClr val="FF000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SSP3EnrChn!$B$7:$B$87</c:f>
              <c:numCache>
                <c:formatCode>General</c:formatCode>
                <c:ptCount val="81"/>
                <c:pt idx="0">
                  <c:v>100.3</c:v>
                </c:pt>
                <c:pt idx="1">
                  <c:v>100.3</c:v>
                </c:pt>
                <c:pt idx="2">
                  <c:v>100</c:v>
                </c:pt>
                <c:pt idx="3">
                  <c:v>99.59</c:v>
                </c:pt>
                <c:pt idx="4">
                  <c:v>98.96</c:v>
                </c:pt>
                <c:pt idx="5">
                  <c:v>98.13</c:v>
                </c:pt>
                <c:pt idx="6">
                  <c:v>97.07</c:v>
                </c:pt>
                <c:pt idx="7">
                  <c:v>96.04</c:v>
                </c:pt>
                <c:pt idx="8">
                  <c:v>95.04</c:v>
                </c:pt>
                <c:pt idx="9">
                  <c:v>94.06</c:v>
                </c:pt>
                <c:pt idx="10">
                  <c:v>93.23</c:v>
                </c:pt>
                <c:pt idx="11">
                  <c:v>92.61</c:v>
                </c:pt>
                <c:pt idx="12">
                  <c:v>92.14</c:v>
                </c:pt>
                <c:pt idx="13">
                  <c:v>91.81</c:v>
                </c:pt>
                <c:pt idx="14">
                  <c:v>91.63</c:v>
                </c:pt>
                <c:pt idx="15">
                  <c:v>91.59</c:v>
                </c:pt>
                <c:pt idx="16">
                  <c:v>91.68</c:v>
                </c:pt>
                <c:pt idx="17">
                  <c:v>91.75</c:v>
                </c:pt>
                <c:pt idx="18">
                  <c:v>91.79</c:v>
                </c:pt>
                <c:pt idx="19">
                  <c:v>91.81</c:v>
                </c:pt>
                <c:pt idx="20">
                  <c:v>91.81</c:v>
                </c:pt>
                <c:pt idx="21">
                  <c:v>91.78</c:v>
                </c:pt>
                <c:pt idx="22">
                  <c:v>91.73</c:v>
                </c:pt>
                <c:pt idx="23">
                  <c:v>91.66</c:v>
                </c:pt>
                <c:pt idx="24">
                  <c:v>91.57</c:v>
                </c:pt>
                <c:pt idx="25">
                  <c:v>91.46</c:v>
                </c:pt>
                <c:pt idx="26">
                  <c:v>91.35</c:v>
                </c:pt>
                <c:pt idx="27">
                  <c:v>91.24</c:v>
                </c:pt>
                <c:pt idx="28">
                  <c:v>91.12</c:v>
                </c:pt>
                <c:pt idx="29">
                  <c:v>91.03</c:v>
                </c:pt>
                <c:pt idx="30">
                  <c:v>90.96</c:v>
                </c:pt>
                <c:pt idx="31">
                  <c:v>90.91</c:v>
                </c:pt>
                <c:pt idx="32">
                  <c:v>90.89</c:v>
                </c:pt>
                <c:pt idx="33">
                  <c:v>90.89</c:v>
                </c:pt>
                <c:pt idx="34">
                  <c:v>90.9</c:v>
                </c:pt>
                <c:pt idx="35">
                  <c:v>90.92</c:v>
                </c:pt>
                <c:pt idx="36">
                  <c:v>90.94</c:v>
                </c:pt>
                <c:pt idx="37">
                  <c:v>90.96</c:v>
                </c:pt>
                <c:pt idx="38">
                  <c:v>90.97</c:v>
                </c:pt>
                <c:pt idx="39">
                  <c:v>90.98</c:v>
                </c:pt>
                <c:pt idx="40">
                  <c:v>90.98</c:v>
                </c:pt>
                <c:pt idx="41">
                  <c:v>90.98</c:v>
                </c:pt>
                <c:pt idx="42">
                  <c:v>90.98</c:v>
                </c:pt>
                <c:pt idx="43">
                  <c:v>90.98</c:v>
                </c:pt>
                <c:pt idx="44">
                  <c:v>90.99</c:v>
                </c:pt>
                <c:pt idx="45">
                  <c:v>90.99</c:v>
                </c:pt>
                <c:pt idx="46">
                  <c:v>91</c:v>
                </c:pt>
                <c:pt idx="47">
                  <c:v>91.01</c:v>
                </c:pt>
                <c:pt idx="48">
                  <c:v>91.02</c:v>
                </c:pt>
                <c:pt idx="49">
                  <c:v>91.02</c:v>
                </c:pt>
                <c:pt idx="50">
                  <c:v>91.02</c:v>
                </c:pt>
                <c:pt idx="51">
                  <c:v>91.02</c:v>
                </c:pt>
                <c:pt idx="52">
                  <c:v>91</c:v>
                </c:pt>
                <c:pt idx="53">
                  <c:v>90.98</c:v>
                </c:pt>
                <c:pt idx="54">
                  <c:v>90.96</c:v>
                </c:pt>
                <c:pt idx="55">
                  <c:v>90.93</c:v>
                </c:pt>
                <c:pt idx="56">
                  <c:v>90.95</c:v>
                </c:pt>
                <c:pt idx="57">
                  <c:v>90.97</c:v>
                </c:pt>
                <c:pt idx="58">
                  <c:v>90.99</c:v>
                </c:pt>
                <c:pt idx="59">
                  <c:v>91.02</c:v>
                </c:pt>
                <c:pt idx="60">
                  <c:v>91.04</c:v>
                </c:pt>
                <c:pt idx="61">
                  <c:v>91.06</c:v>
                </c:pt>
                <c:pt idx="62">
                  <c:v>91.02</c:v>
                </c:pt>
                <c:pt idx="63">
                  <c:v>90.99</c:v>
                </c:pt>
                <c:pt idx="64">
                  <c:v>90.97</c:v>
                </c:pt>
                <c:pt idx="65">
                  <c:v>90.95</c:v>
                </c:pt>
                <c:pt idx="66">
                  <c:v>90.93</c:v>
                </c:pt>
                <c:pt idx="67">
                  <c:v>90.93</c:v>
                </c:pt>
                <c:pt idx="68">
                  <c:v>90.94</c:v>
                </c:pt>
                <c:pt idx="69">
                  <c:v>90.94</c:v>
                </c:pt>
                <c:pt idx="70">
                  <c:v>90.94</c:v>
                </c:pt>
                <c:pt idx="71">
                  <c:v>90.94</c:v>
                </c:pt>
                <c:pt idx="72">
                  <c:v>90.94</c:v>
                </c:pt>
                <c:pt idx="73">
                  <c:v>90.94</c:v>
                </c:pt>
                <c:pt idx="74">
                  <c:v>90.93</c:v>
                </c:pt>
                <c:pt idx="75">
                  <c:v>90.93</c:v>
                </c:pt>
                <c:pt idx="76">
                  <c:v>90.92</c:v>
                </c:pt>
                <c:pt idx="77">
                  <c:v>90.92</c:v>
                </c:pt>
                <c:pt idx="78">
                  <c:v>90.91</c:v>
                </c:pt>
                <c:pt idx="79">
                  <c:v>90.92</c:v>
                </c:pt>
                <c:pt idx="80">
                  <c:v>90.95</c:v>
                </c:pt>
              </c:numCache>
            </c:numRef>
          </c:val>
          <c:smooth val="0"/>
          <c:extLst>
            <c:ext xmlns:c16="http://schemas.microsoft.com/office/drawing/2014/chart" uri="{C3380CC4-5D6E-409C-BE32-E72D297353CC}">
              <c16:uniqueId val="{00000000-6254-4817-AA43-54E6C3CFDBB0}"/>
            </c:ext>
          </c:extLst>
        </c:ser>
        <c:ser>
          <c:idx val="1"/>
          <c:order val="1"/>
          <c:tx>
            <c:strRef>
              <c:f>SSP3EnrChn!$C$6</c:f>
              <c:strCache>
                <c:ptCount val="1"/>
                <c:pt idx="0">
                  <c:v>Secondary Lower</c:v>
                </c:pt>
              </c:strCache>
            </c:strRef>
          </c:tx>
          <c:spPr>
            <a:ln w="28575" cap="rnd">
              <a:solidFill>
                <a:srgbClr val="00B05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SSP3EnrChn!$C$7:$C$87</c:f>
              <c:numCache>
                <c:formatCode>General</c:formatCode>
                <c:ptCount val="81"/>
                <c:pt idx="0">
                  <c:v>104.4</c:v>
                </c:pt>
                <c:pt idx="1">
                  <c:v>103.9</c:v>
                </c:pt>
                <c:pt idx="2">
                  <c:v>102.9</c:v>
                </c:pt>
                <c:pt idx="3">
                  <c:v>101.3</c:v>
                </c:pt>
                <c:pt idx="4">
                  <c:v>99.58</c:v>
                </c:pt>
                <c:pt idx="5">
                  <c:v>98.06</c:v>
                </c:pt>
                <c:pt idx="6">
                  <c:v>96.87</c:v>
                </c:pt>
                <c:pt idx="7">
                  <c:v>95.46</c:v>
                </c:pt>
                <c:pt idx="8">
                  <c:v>93.77</c:v>
                </c:pt>
                <c:pt idx="9">
                  <c:v>91.6</c:v>
                </c:pt>
                <c:pt idx="10">
                  <c:v>89.41</c:v>
                </c:pt>
                <c:pt idx="11">
                  <c:v>87.63</c:v>
                </c:pt>
                <c:pt idx="12">
                  <c:v>86.37</c:v>
                </c:pt>
                <c:pt idx="13">
                  <c:v>85.7</c:v>
                </c:pt>
                <c:pt idx="14">
                  <c:v>85.21</c:v>
                </c:pt>
                <c:pt idx="15">
                  <c:v>84.66</c:v>
                </c:pt>
                <c:pt idx="16">
                  <c:v>84.07</c:v>
                </c:pt>
                <c:pt idx="17">
                  <c:v>83.67</c:v>
                </c:pt>
                <c:pt idx="18">
                  <c:v>83.53</c:v>
                </c:pt>
                <c:pt idx="19">
                  <c:v>83.63</c:v>
                </c:pt>
                <c:pt idx="20">
                  <c:v>83.68</c:v>
                </c:pt>
                <c:pt idx="21">
                  <c:v>83.69</c:v>
                </c:pt>
                <c:pt idx="22">
                  <c:v>83.64</c:v>
                </c:pt>
                <c:pt idx="23">
                  <c:v>83.55</c:v>
                </c:pt>
                <c:pt idx="24">
                  <c:v>83.44</c:v>
                </c:pt>
                <c:pt idx="25">
                  <c:v>83.29</c:v>
                </c:pt>
                <c:pt idx="26">
                  <c:v>83.11</c:v>
                </c:pt>
                <c:pt idx="27">
                  <c:v>82.91</c:v>
                </c:pt>
                <c:pt idx="28">
                  <c:v>82.7</c:v>
                </c:pt>
                <c:pt idx="29">
                  <c:v>82.48</c:v>
                </c:pt>
                <c:pt idx="30">
                  <c:v>82.25</c:v>
                </c:pt>
                <c:pt idx="31">
                  <c:v>82.03</c:v>
                </c:pt>
                <c:pt idx="32">
                  <c:v>81.84</c:v>
                </c:pt>
                <c:pt idx="33">
                  <c:v>81.69</c:v>
                </c:pt>
                <c:pt idx="34">
                  <c:v>81.58</c:v>
                </c:pt>
                <c:pt idx="35">
                  <c:v>81.510000000000005</c:v>
                </c:pt>
                <c:pt idx="36">
                  <c:v>81.459999999999994</c:v>
                </c:pt>
                <c:pt idx="37">
                  <c:v>81.459999999999994</c:v>
                </c:pt>
                <c:pt idx="38">
                  <c:v>81.459999999999994</c:v>
                </c:pt>
                <c:pt idx="39">
                  <c:v>81.489999999999995</c:v>
                </c:pt>
                <c:pt idx="40">
                  <c:v>81.53</c:v>
                </c:pt>
                <c:pt idx="41">
                  <c:v>81.59</c:v>
                </c:pt>
                <c:pt idx="42">
                  <c:v>81.650000000000006</c:v>
                </c:pt>
                <c:pt idx="43">
                  <c:v>81.7</c:v>
                </c:pt>
                <c:pt idx="44">
                  <c:v>81.75</c:v>
                </c:pt>
                <c:pt idx="45">
                  <c:v>81.78</c:v>
                </c:pt>
                <c:pt idx="46">
                  <c:v>81.81</c:v>
                </c:pt>
                <c:pt idx="47">
                  <c:v>81.83</c:v>
                </c:pt>
                <c:pt idx="48">
                  <c:v>81.849999999999994</c:v>
                </c:pt>
                <c:pt idx="49">
                  <c:v>81.86</c:v>
                </c:pt>
                <c:pt idx="50">
                  <c:v>81.86</c:v>
                </c:pt>
                <c:pt idx="51">
                  <c:v>81.86</c:v>
                </c:pt>
                <c:pt idx="52">
                  <c:v>81.86</c:v>
                </c:pt>
                <c:pt idx="53">
                  <c:v>81.849999999999994</c:v>
                </c:pt>
                <c:pt idx="54">
                  <c:v>81.84</c:v>
                </c:pt>
                <c:pt idx="55">
                  <c:v>81.790000000000006</c:v>
                </c:pt>
                <c:pt idx="56">
                  <c:v>81.83</c:v>
                </c:pt>
                <c:pt idx="57">
                  <c:v>81.86</c:v>
                </c:pt>
                <c:pt idx="58">
                  <c:v>81.900000000000006</c:v>
                </c:pt>
                <c:pt idx="59">
                  <c:v>81.86</c:v>
                </c:pt>
                <c:pt idx="60">
                  <c:v>81.81</c:v>
                </c:pt>
                <c:pt idx="61">
                  <c:v>81.760000000000005</c:v>
                </c:pt>
                <c:pt idx="62">
                  <c:v>81.760000000000005</c:v>
                </c:pt>
                <c:pt idx="63">
                  <c:v>81.77</c:v>
                </c:pt>
                <c:pt idx="64">
                  <c:v>81.790000000000006</c:v>
                </c:pt>
                <c:pt idx="65">
                  <c:v>81.75</c:v>
                </c:pt>
                <c:pt idx="66">
                  <c:v>81.709999999999994</c:v>
                </c:pt>
                <c:pt idx="67">
                  <c:v>81.66</c:v>
                </c:pt>
                <c:pt idx="68">
                  <c:v>81.599999999999994</c:v>
                </c:pt>
                <c:pt idx="69">
                  <c:v>81.56</c:v>
                </c:pt>
                <c:pt idx="70">
                  <c:v>81.56</c:v>
                </c:pt>
                <c:pt idx="71">
                  <c:v>81.58</c:v>
                </c:pt>
                <c:pt idx="72">
                  <c:v>81.599999999999994</c:v>
                </c:pt>
                <c:pt idx="73">
                  <c:v>81.61</c:v>
                </c:pt>
                <c:pt idx="74">
                  <c:v>81.61</c:v>
                </c:pt>
                <c:pt idx="75">
                  <c:v>81.59</c:v>
                </c:pt>
                <c:pt idx="76">
                  <c:v>81.56</c:v>
                </c:pt>
                <c:pt idx="77">
                  <c:v>81.540000000000006</c:v>
                </c:pt>
                <c:pt idx="78">
                  <c:v>81.58</c:v>
                </c:pt>
                <c:pt idx="79">
                  <c:v>81.650000000000006</c:v>
                </c:pt>
                <c:pt idx="80">
                  <c:v>81.75</c:v>
                </c:pt>
              </c:numCache>
            </c:numRef>
          </c:val>
          <c:smooth val="0"/>
          <c:extLst>
            <c:ext xmlns:c16="http://schemas.microsoft.com/office/drawing/2014/chart" uri="{C3380CC4-5D6E-409C-BE32-E72D297353CC}">
              <c16:uniqueId val="{00000001-6254-4817-AA43-54E6C3CFDBB0}"/>
            </c:ext>
          </c:extLst>
        </c:ser>
        <c:ser>
          <c:idx val="2"/>
          <c:order val="2"/>
          <c:tx>
            <c:strRef>
              <c:f>SSP3EnrChn!$D$6</c:f>
              <c:strCache>
                <c:ptCount val="1"/>
                <c:pt idx="0">
                  <c:v>Secondary Upper</c:v>
                </c:pt>
              </c:strCache>
            </c:strRef>
          </c:tx>
          <c:spPr>
            <a:ln w="28575" cap="rnd">
              <a:solidFill>
                <a:srgbClr val="00206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SSP3EnrChn!$D$7:$D$87</c:f>
              <c:numCache>
                <c:formatCode>General</c:formatCode>
                <c:ptCount val="81"/>
                <c:pt idx="0">
                  <c:v>83.95</c:v>
                </c:pt>
                <c:pt idx="1">
                  <c:v>84.57</c:v>
                </c:pt>
                <c:pt idx="2">
                  <c:v>85.09</c:v>
                </c:pt>
                <c:pt idx="3">
                  <c:v>84.96</c:v>
                </c:pt>
                <c:pt idx="4">
                  <c:v>84.33</c:v>
                </c:pt>
                <c:pt idx="5">
                  <c:v>83.22</c:v>
                </c:pt>
                <c:pt idx="6">
                  <c:v>82.18</c:v>
                </c:pt>
                <c:pt idx="7">
                  <c:v>81.27</c:v>
                </c:pt>
                <c:pt idx="8">
                  <c:v>80.55</c:v>
                </c:pt>
                <c:pt idx="9">
                  <c:v>79.81</c:v>
                </c:pt>
                <c:pt idx="10">
                  <c:v>78.61</c:v>
                </c:pt>
                <c:pt idx="11">
                  <c:v>76.86</c:v>
                </c:pt>
                <c:pt idx="12">
                  <c:v>75.209999999999994</c:v>
                </c:pt>
                <c:pt idx="13">
                  <c:v>74.150000000000006</c:v>
                </c:pt>
                <c:pt idx="14">
                  <c:v>73.540000000000006</c:v>
                </c:pt>
                <c:pt idx="15">
                  <c:v>73.41</c:v>
                </c:pt>
                <c:pt idx="16">
                  <c:v>73.34</c:v>
                </c:pt>
                <c:pt idx="17">
                  <c:v>73.23</c:v>
                </c:pt>
                <c:pt idx="18">
                  <c:v>73.08</c:v>
                </c:pt>
                <c:pt idx="19">
                  <c:v>73.05</c:v>
                </c:pt>
                <c:pt idx="20">
                  <c:v>73.11</c:v>
                </c:pt>
                <c:pt idx="21">
                  <c:v>73.25</c:v>
                </c:pt>
                <c:pt idx="22">
                  <c:v>73.41</c:v>
                </c:pt>
                <c:pt idx="23">
                  <c:v>73.56</c:v>
                </c:pt>
                <c:pt idx="24">
                  <c:v>73.680000000000007</c:v>
                </c:pt>
                <c:pt idx="25">
                  <c:v>73.77</c:v>
                </c:pt>
                <c:pt idx="26">
                  <c:v>73.81</c:v>
                </c:pt>
                <c:pt idx="27">
                  <c:v>73.739999999999995</c:v>
                </c:pt>
                <c:pt idx="28">
                  <c:v>73.540000000000006</c:v>
                </c:pt>
                <c:pt idx="29">
                  <c:v>73.31</c:v>
                </c:pt>
                <c:pt idx="30">
                  <c:v>73.040000000000006</c:v>
                </c:pt>
                <c:pt idx="31">
                  <c:v>72.739999999999995</c:v>
                </c:pt>
                <c:pt idx="32">
                  <c:v>72.459999999999994</c:v>
                </c:pt>
                <c:pt idx="33">
                  <c:v>72.180000000000007</c:v>
                </c:pt>
                <c:pt idx="34">
                  <c:v>71.94</c:v>
                </c:pt>
                <c:pt idx="35">
                  <c:v>71.72</c:v>
                </c:pt>
                <c:pt idx="36">
                  <c:v>71.52</c:v>
                </c:pt>
                <c:pt idx="37">
                  <c:v>71.349999999999994</c:v>
                </c:pt>
                <c:pt idx="38">
                  <c:v>71.209999999999994</c:v>
                </c:pt>
                <c:pt idx="39">
                  <c:v>71.14</c:v>
                </c:pt>
                <c:pt idx="40">
                  <c:v>71.13</c:v>
                </c:pt>
                <c:pt idx="41">
                  <c:v>71.19</c:v>
                </c:pt>
                <c:pt idx="42">
                  <c:v>71.27</c:v>
                </c:pt>
                <c:pt idx="43">
                  <c:v>71.400000000000006</c:v>
                </c:pt>
                <c:pt idx="44">
                  <c:v>71.540000000000006</c:v>
                </c:pt>
                <c:pt idx="45">
                  <c:v>71.67</c:v>
                </c:pt>
                <c:pt idx="46">
                  <c:v>71.819999999999993</c:v>
                </c:pt>
                <c:pt idx="47">
                  <c:v>71.959999999999994</c:v>
                </c:pt>
                <c:pt idx="48">
                  <c:v>72.09</c:v>
                </c:pt>
                <c:pt idx="49">
                  <c:v>72.2</c:v>
                </c:pt>
                <c:pt idx="50">
                  <c:v>72.28</c:v>
                </c:pt>
                <c:pt idx="51">
                  <c:v>72.33</c:v>
                </c:pt>
                <c:pt idx="52">
                  <c:v>72.36</c:v>
                </c:pt>
                <c:pt idx="53">
                  <c:v>72.37</c:v>
                </c:pt>
                <c:pt idx="54">
                  <c:v>72.349999999999994</c:v>
                </c:pt>
                <c:pt idx="55">
                  <c:v>72.290000000000006</c:v>
                </c:pt>
                <c:pt idx="56">
                  <c:v>72.36</c:v>
                </c:pt>
                <c:pt idx="57">
                  <c:v>72.42</c:v>
                </c:pt>
                <c:pt idx="58">
                  <c:v>72.489999999999995</c:v>
                </c:pt>
                <c:pt idx="59">
                  <c:v>72.55</c:v>
                </c:pt>
                <c:pt idx="60">
                  <c:v>72.58</c:v>
                </c:pt>
                <c:pt idx="61">
                  <c:v>72.540000000000006</c:v>
                </c:pt>
                <c:pt idx="62">
                  <c:v>72.459999999999994</c:v>
                </c:pt>
                <c:pt idx="63">
                  <c:v>72.36</c:v>
                </c:pt>
                <c:pt idx="64">
                  <c:v>72.260000000000005</c:v>
                </c:pt>
                <c:pt idx="65">
                  <c:v>72.17</c:v>
                </c:pt>
                <c:pt idx="66">
                  <c:v>72.069999999999993</c:v>
                </c:pt>
                <c:pt idx="67">
                  <c:v>71.97</c:v>
                </c:pt>
                <c:pt idx="68">
                  <c:v>71.88</c:v>
                </c:pt>
                <c:pt idx="69">
                  <c:v>71.78</c:v>
                </c:pt>
                <c:pt idx="70">
                  <c:v>71.709999999999994</c:v>
                </c:pt>
                <c:pt idx="71">
                  <c:v>71.67</c:v>
                </c:pt>
                <c:pt idx="72">
                  <c:v>71.62</c:v>
                </c:pt>
                <c:pt idx="73">
                  <c:v>71.599999999999994</c:v>
                </c:pt>
                <c:pt idx="74">
                  <c:v>71.56</c:v>
                </c:pt>
                <c:pt idx="75">
                  <c:v>71.5</c:v>
                </c:pt>
                <c:pt idx="76">
                  <c:v>71.42</c:v>
                </c:pt>
                <c:pt idx="77">
                  <c:v>71.36</c:v>
                </c:pt>
                <c:pt idx="78">
                  <c:v>71.38</c:v>
                </c:pt>
                <c:pt idx="79">
                  <c:v>71.48</c:v>
                </c:pt>
                <c:pt idx="80">
                  <c:v>71.62</c:v>
                </c:pt>
              </c:numCache>
            </c:numRef>
          </c:val>
          <c:smooth val="0"/>
          <c:extLst>
            <c:ext xmlns:c16="http://schemas.microsoft.com/office/drawing/2014/chart" uri="{C3380CC4-5D6E-409C-BE32-E72D297353CC}">
              <c16:uniqueId val="{00000002-6254-4817-AA43-54E6C3CFDBB0}"/>
            </c:ext>
          </c:extLst>
        </c:ser>
        <c:ser>
          <c:idx val="3"/>
          <c:order val="3"/>
          <c:tx>
            <c:strRef>
              <c:f>SSP3EnrChn!$E$6</c:f>
              <c:strCache>
                <c:ptCount val="1"/>
                <c:pt idx="0">
                  <c:v>Tertiary</c:v>
                </c:pt>
              </c:strCache>
            </c:strRef>
          </c:tx>
          <c:spPr>
            <a:ln w="28575" cap="rnd">
              <a:solidFill>
                <a:schemeClr val="accent4"/>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SSP3EnrChn!$E$7:$E$87</c:f>
              <c:numCache>
                <c:formatCode>General</c:formatCode>
                <c:ptCount val="81"/>
                <c:pt idx="0">
                  <c:v>50.54</c:v>
                </c:pt>
                <c:pt idx="1">
                  <c:v>50.79</c:v>
                </c:pt>
                <c:pt idx="2">
                  <c:v>51.35</c:v>
                </c:pt>
                <c:pt idx="3">
                  <c:v>52.04</c:v>
                </c:pt>
                <c:pt idx="4">
                  <c:v>52.58</c:v>
                </c:pt>
                <c:pt idx="5">
                  <c:v>52.99</c:v>
                </c:pt>
                <c:pt idx="6">
                  <c:v>53.32</c:v>
                </c:pt>
                <c:pt idx="7">
                  <c:v>53.58</c:v>
                </c:pt>
                <c:pt idx="8">
                  <c:v>53.83</c:v>
                </c:pt>
                <c:pt idx="9">
                  <c:v>54.14</c:v>
                </c:pt>
                <c:pt idx="10">
                  <c:v>54.45</c:v>
                </c:pt>
                <c:pt idx="11">
                  <c:v>54.72</c:v>
                </c:pt>
                <c:pt idx="12">
                  <c:v>54.91</c:v>
                </c:pt>
                <c:pt idx="13">
                  <c:v>55.03</c:v>
                </c:pt>
                <c:pt idx="14">
                  <c:v>55.09</c:v>
                </c:pt>
                <c:pt idx="15">
                  <c:v>55.14</c:v>
                </c:pt>
                <c:pt idx="16">
                  <c:v>55.17</c:v>
                </c:pt>
                <c:pt idx="17">
                  <c:v>55.18</c:v>
                </c:pt>
                <c:pt idx="18">
                  <c:v>55.17</c:v>
                </c:pt>
                <c:pt idx="19">
                  <c:v>55.15</c:v>
                </c:pt>
                <c:pt idx="20">
                  <c:v>55.09</c:v>
                </c:pt>
                <c:pt idx="21">
                  <c:v>54.99</c:v>
                </c:pt>
                <c:pt idx="22">
                  <c:v>54.98</c:v>
                </c:pt>
                <c:pt idx="23">
                  <c:v>55.02</c:v>
                </c:pt>
                <c:pt idx="24">
                  <c:v>55.11</c:v>
                </c:pt>
                <c:pt idx="25">
                  <c:v>55.25</c:v>
                </c:pt>
                <c:pt idx="26">
                  <c:v>55.39</c:v>
                </c:pt>
                <c:pt idx="27">
                  <c:v>55.45</c:v>
                </c:pt>
                <c:pt idx="28">
                  <c:v>55.47</c:v>
                </c:pt>
                <c:pt idx="29">
                  <c:v>55.43</c:v>
                </c:pt>
                <c:pt idx="30">
                  <c:v>55.31</c:v>
                </c:pt>
                <c:pt idx="31">
                  <c:v>55.16</c:v>
                </c:pt>
                <c:pt idx="32">
                  <c:v>54.96</c:v>
                </c:pt>
                <c:pt idx="33">
                  <c:v>54.76</c:v>
                </c:pt>
                <c:pt idx="34">
                  <c:v>54.57</c:v>
                </c:pt>
                <c:pt idx="35">
                  <c:v>54.39</c:v>
                </c:pt>
                <c:pt idx="36">
                  <c:v>54.21</c:v>
                </c:pt>
                <c:pt idx="37">
                  <c:v>54.03</c:v>
                </c:pt>
                <c:pt idx="38">
                  <c:v>53.83</c:v>
                </c:pt>
                <c:pt idx="39">
                  <c:v>53.62</c:v>
                </c:pt>
                <c:pt idx="40">
                  <c:v>53.44</c:v>
                </c:pt>
                <c:pt idx="41">
                  <c:v>53.31</c:v>
                </c:pt>
                <c:pt idx="42">
                  <c:v>53.23</c:v>
                </c:pt>
                <c:pt idx="43">
                  <c:v>53.18</c:v>
                </c:pt>
                <c:pt idx="44">
                  <c:v>53.18</c:v>
                </c:pt>
                <c:pt idx="45">
                  <c:v>53.19</c:v>
                </c:pt>
                <c:pt idx="46">
                  <c:v>53.2</c:v>
                </c:pt>
                <c:pt idx="47">
                  <c:v>53.23</c:v>
                </c:pt>
                <c:pt idx="48">
                  <c:v>53.28</c:v>
                </c:pt>
                <c:pt idx="49">
                  <c:v>53.32</c:v>
                </c:pt>
                <c:pt idx="50">
                  <c:v>53.36</c:v>
                </c:pt>
                <c:pt idx="51">
                  <c:v>53.39</c:v>
                </c:pt>
                <c:pt idx="52">
                  <c:v>53.41</c:v>
                </c:pt>
                <c:pt idx="53">
                  <c:v>53.41</c:v>
                </c:pt>
                <c:pt idx="54">
                  <c:v>53.4</c:v>
                </c:pt>
                <c:pt idx="55">
                  <c:v>53.38</c:v>
                </c:pt>
                <c:pt idx="56">
                  <c:v>53.31</c:v>
                </c:pt>
                <c:pt idx="57">
                  <c:v>53.43</c:v>
                </c:pt>
                <c:pt idx="58">
                  <c:v>53.55</c:v>
                </c:pt>
                <c:pt idx="59">
                  <c:v>53.64</c:v>
                </c:pt>
                <c:pt idx="60">
                  <c:v>53.75</c:v>
                </c:pt>
                <c:pt idx="61">
                  <c:v>53.84</c:v>
                </c:pt>
                <c:pt idx="62">
                  <c:v>53.79</c:v>
                </c:pt>
                <c:pt idx="63">
                  <c:v>53.68</c:v>
                </c:pt>
                <c:pt idx="64">
                  <c:v>53.56</c:v>
                </c:pt>
                <c:pt idx="65">
                  <c:v>53.39</c:v>
                </c:pt>
                <c:pt idx="66">
                  <c:v>53.21</c:v>
                </c:pt>
                <c:pt idx="67">
                  <c:v>53.01</c:v>
                </c:pt>
                <c:pt idx="68">
                  <c:v>52.8</c:v>
                </c:pt>
                <c:pt idx="69">
                  <c:v>52.6</c:v>
                </c:pt>
                <c:pt idx="70">
                  <c:v>52.38</c:v>
                </c:pt>
                <c:pt idx="71">
                  <c:v>52.2</c:v>
                </c:pt>
                <c:pt idx="72">
                  <c:v>52.04</c:v>
                </c:pt>
                <c:pt idx="73">
                  <c:v>51.87</c:v>
                </c:pt>
                <c:pt idx="74">
                  <c:v>51.72</c:v>
                </c:pt>
                <c:pt idx="75">
                  <c:v>51.56</c:v>
                </c:pt>
                <c:pt idx="76">
                  <c:v>51.34</c:v>
                </c:pt>
                <c:pt idx="77">
                  <c:v>51.11</c:v>
                </c:pt>
                <c:pt idx="78">
                  <c:v>50.9</c:v>
                </c:pt>
                <c:pt idx="79">
                  <c:v>50.77</c:v>
                </c:pt>
                <c:pt idx="80">
                  <c:v>50.74</c:v>
                </c:pt>
              </c:numCache>
            </c:numRef>
          </c:val>
          <c:smooth val="0"/>
          <c:extLst>
            <c:ext xmlns:c16="http://schemas.microsoft.com/office/drawing/2014/chart" uri="{C3380CC4-5D6E-409C-BE32-E72D297353CC}">
              <c16:uniqueId val="{00000003-6254-4817-AA43-54E6C3CFDBB0}"/>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 Billion $ (PPP 2017)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'EdSpnd$LIC'!$B$6</c:f>
              <c:strCache>
                <c:ptCount val="1"/>
                <c:pt idx="0">
                  <c:v>SSP3 IFs</c:v>
                </c:pt>
              </c:strCache>
            </c:strRef>
          </c:tx>
          <c:spPr>
            <a:ln w="28575" cap="rnd">
              <a:solidFill>
                <a:srgbClr val="FF000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'EdSpnd$LIC'!$B$7:$B$87</c:f>
              <c:numCache>
                <c:formatCode>General</c:formatCode>
                <c:ptCount val="81"/>
                <c:pt idx="0">
                  <c:v>47.37</c:v>
                </c:pt>
                <c:pt idx="1">
                  <c:v>50.23</c:v>
                </c:pt>
                <c:pt idx="2">
                  <c:v>53.92</c:v>
                </c:pt>
                <c:pt idx="3">
                  <c:v>56.83</c:v>
                </c:pt>
                <c:pt idx="4">
                  <c:v>60.04</c:v>
                </c:pt>
                <c:pt idx="5">
                  <c:v>63.79</c:v>
                </c:pt>
                <c:pt idx="6">
                  <c:v>68.89</c:v>
                </c:pt>
                <c:pt idx="7">
                  <c:v>74.47</c:v>
                </c:pt>
                <c:pt idx="8">
                  <c:v>80.38</c:v>
                </c:pt>
                <c:pt idx="9">
                  <c:v>86.37</c:v>
                </c:pt>
                <c:pt idx="10">
                  <c:v>92.3</c:v>
                </c:pt>
                <c:pt idx="11">
                  <c:v>98.89</c:v>
                </c:pt>
                <c:pt idx="12">
                  <c:v>105.6</c:v>
                </c:pt>
                <c:pt idx="13">
                  <c:v>112.7</c:v>
                </c:pt>
                <c:pt idx="14">
                  <c:v>120</c:v>
                </c:pt>
                <c:pt idx="15">
                  <c:v>127.5</c:v>
                </c:pt>
                <c:pt idx="16">
                  <c:v>135.5</c:v>
                </c:pt>
                <c:pt idx="17">
                  <c:v>143.5</c:v>
                </c:pt>
                <c:pt idx="18">
                  <c:v>151.6</c:v>
                </c:pt>
                <c:pt idx="19">
                  <c:v>159.6</c:v>
                </c:pt>
                <c:pt idx="20">
                  <c:v>167.5</c:v>
                </c:pt>
                <c:pt idx="21">
                  <c:v>175.3</c:v>
                </c:pt>
                <c:pt idx="22">
                  <c:v>183.2</c:v>
                </c:pt>
                <c:pt idx="23">
                  <c:v>191.3</c:v>
                </c:pt>
                <c:pt idx="24">
                  <c:v>199.6</c:v>
                </c:pt>
                <c:pt idx="25">
                  <c:v>208</c:v>
                </c:pt>
                <c:pt idx="26">
                  <c:v>216.3</c:v>
                </c:pt>
                <c:pt idx="27">
                  <c:v>224.5</c:v>
                </c:pt>
                <c:pt idx="28">
                  <c:v>232.7</c:v>
                </c:pt>
                <c:pt idx="29">
                  <c:v>240.8</c:v>
                </c:pt>
                <c:pt idx="30">
                  <c:v>248.7</c:v>
                </c:pt>
                <c:pt idx="31">
                  <c:v>256.3</c:v>
                </c:pt>
                <c:pt idx="32">
                  <c:v>264.39999999999998</c:v>
                </c:pt>
                <c:pt idx="33">
                  <c:v>272.60000000000002</c:v>
                </c:pt>
                <c:pt idx="34">
                  <c:v>280.8</c:v>
                </c:pt>
                <c:pt idx="35">
                  <c:v>289.10000000000002</c:v>
                </c:pt>
                <c:pt idx="36">
                  <c:v>298</c:v>
                </c:pt>
                <c:pt idx="37">
                  <c:v>307.10000000000002</c:v>
                </c:pt>
                <c:pt idx="38">
                  <c:v>316.7</c:v>
                </c:pt>
                <c:pt idx="39">
                  <c:v>326.7</c:v>
                </c:pt>
                <c:pt idx="40">
                  <c:v>336.7</c:v>
                </c:pt>
                <c:pt idx="41">
                  <c:v>347.7</c:v>
                </c:pt>
                <c:pt idx="42">
                  <c:v>359.2</c:v>
                </c:pt>
                <c:pt idx="43">
                  <c:v>370.3</c:v>
                </c:pt>
                <c:pt idx="44">
                  <c:v>380.6</c:v>
                </c:pt>
                <c:pt idx="45">
                  <c:v>390.1</c:v>
                </c:pt>
                <c:pt idx="46">
                  <c:v>398.9</c:v>
                </c:pt>
                <c:pt idx="47">
                  <c:v>407.5</c:v>
                </c:pt>
                <c:pt idx="48">
                  <c:v>417.2</c:v>
                </c:pt>
                <c:pt idx="49">
                  <c:v>429</c:v>
                </c:pt>
                <c:pt idx="50">
                  <c:v>440.1</c:v>
                </c:pt>
                <c:pt idx="51">
                  <c:v>451</c:v>
                </c:pt>
                <c:pt idx="52">
                  <c:v>462.7</c:v>
                </c:pt>
                <c:pt idx="53">
                  <c:v>474.5</c:v>
                </c:pt>
                <c:pt idx="54">
                  <c:v>485.8</c:v>
                </c:pt>
                <c:pt idx="55">
                  <c:v>496.5</c:v>
                </c:pt>
                <c:pt idx="56">
                  <c:v>507.1</c:v>
                </c:pt>
                <c:pt idx="57">
                  <c:v>519</c:v>
                </c:pt>
                <c:pt idx="58">
                  <c:v>530.79999999999995</c:v>
                </c:pt>
                <c:pt idx="59">
                  <c:v>542.9</c:v>
                </c:pt>
                <c:pt idx="60">
                  <c:v>554.6</c:v>
                </c:pt>
                <c:pt idx="61">
                  <c:v>565.70000000000005</c:v>
                </c:pt>
                <c:pt idx="62">
                  <c:v>576.1</c:v>
                </c:pt>
                <c:pt idx="63">
                  <c:v>586.5</c:v>
                </c:pt>
                <c:pt idx="64">
                  <c:v>596.5</c:v>
                </c:pt>
                <c:pt idx="65">
                  <c:v>605.70000000000005</c:v>
                </c:pt>
                <c:pt idx="66">
                  <c:v>614.29999999999995</c:v>
                </c:pt>
                <c:pt idx="67">
                  <c:v>623.70000000000005</c:v>
                </c:pt>
                <c:pt idx="68">
                  <c:v>632.5</c:v>
                </c:pt>
                <c:pt idx="69">
                  <c:v>640.9</c:v>
                </c:pt>
                <c:pt idx="70">
                  <c:v>651.79999999999995</c:v>
                </c:pt>
                <c:pt idx="71">
                  <c:v>661.8</c:v>
                </c:pt>
                <c:pt idx="72">
                  <c:v>673.7</c:v>
                </c:pt>
                <c:pt idx="73">
                  <c:v>687.6</c:v>
                </c:pt>
                <c:pt idx="74">
                  <c:v>704.3</c:v>
                </c:pt>
                <c:pt idx="75">
                  <c:v>719.5</c:v>
                </c:pt>
                <c:pt idx="76">
                  <c:v>734.4</c:v>
                </c:pt>
                <c:pt idx="77">
                  <c:v>753.4</c:v>
                </c:pt>
                <c:pt idx="78">
                  <c:v>772.1</c:v>
                </c:pt>
                <c:pt idx="79">
                  <c:v>795.8</c:v>
                </c:pt>
                <c:pt idx="80">
                  <c:v>812.5</c:v>
                </c:pt>
              </c:numCache>
            </c:numRef>
          </c:val>
          <c:smooth val="0"/>
          <c:extLst>
            <c:ext xmlns:c16="http://schemas.microsoft.com/office/drawing/2014/chart" uri="{C3380CC4-5D6E-409C-BE32-E72D297353CC}">
              <c16:uniqueId val="{00000000-1C4F-41C2-AD38-F20170967D5D}"/>
            </c:ext>
          </c:extLst>
        </c:ser>
        <c:ser>
          <c:idx val="1"/>
          <c:order val="1"/>
          <c:tx>
            <c:strRef>
              <c:f>'EdSpnd$LIC'!$C$6</c:f>
              <c:strCache>
                <c:ptCount val="1"/>
                <c:pt idx="0">
                  <c:v>SSP2 IFs</c:v>
                </c:pt>
              </c:strCache>
            </c:strRef>
          </c:tx>
          <c:spPr>
            <a:ln w="28575" cap="rnd">
              <a:solidFill>
                <a:srgbClr val="00B05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'EdSpnd$LIC'!$C$7:$C$87</c:f>
              <c:numCache>
                <c:formatCode>General</c:formatCode>
                <c:ptCount val="81"/>
                <c:pt idx="0">
                  <c:v>47.37</c:v>
                </c:pt>
                <c:pt idx="1">
                  <c:v>50.25</c:v>
                </c:pt>
                <c:pt idx="2">
                  <c:v>54.02</c:v>
                </c:pt>
                <c:pt idx="3">
                  <c:v>57.02</c:v>
                </c:pt>
                <c:pt idx="4">
                  <c:v>60.31</c:v>
                </c:pt>
                <c:pt idx="5">
                  <c:v>64.17</c:v>
                </c:pt>
                <c:pt idx="6">
                  <c:v>69.42</c:v>
                </c:pt>
                <c:pt idx="7">
                  <c:v>75.27</c:v>
                </c:pt>
                <c:pt idx="8">
                  <c:v>81.45</c:v>
                </c:pt>
                <c:pt idx="9">
                  <c:v>87.75</c:v>
                </c:pt>
                <c:pt idx="10">
                  <c:v>93.99</c:v>
                </c:pt>
                <c:pt idx="11">
                  <c:v>101.4</c:v>
                </c:pt>
                <c:pt idx="12">
                  <c:v>109</c:v>
                </c:pt>
                <c:pt idx="13">
                  <c:v>116.9</c:v>
                </c:pt>
                <c:pt idx="14">
                  <c:v>125.2</c:v>
                </c:pt>
                <c:pt idx="15">
                  <c:v>133.80000000000001</c:v>
                </c:pt>
                <c:pt idx="16">
                  <c:v>143.5</c:v>
                </c:pt>
                <c:pt idx="17">
                  <c:v>153.69999999999999</c:v>
                </c:pt>
                <c:pt idx="18">
                  <c:v>164.2</c:v>
                </c:pt>
                <c:pt idx="19">
                  <c:v>174.7</c:v>
                </c:pt>
                <c:pt idx="20">
                  <c:v>185.2</c:v>
                </c:pt>
                <c:pt idx="21">
                  <c:v>196.6</c:v>
                </c:pt>
                <c:pt idx="22">
                  <c:v>208.3</c:v>
                </c:pt>
                <c:pt idx="23">
                  <c:v>220.4</c:v>
                </c:pt>
                <c:pt idx="24">
                  <c:v>232.8</c:v>
                </c:pt>
                <c:pt idx="25">
                  <c:v>245.6</c:v>
                </c:pt>
                <c:pt idx="26">
                  <c:v>259.10000000000002</c:v>
                </c:pt>
                <c:pt idx="27">
                  <c:v>273.5</c:v>
                </c:pt>
                <c:pt idx="28">
                  <c:v>288.39999999999998</c:v>
                </c:pt>
                <c:pt idx="29">
                  <c:v>303.3</c:v>
                </c:pt>
                <c:pt idx="30">
                  <c:v>317.89999999999998</c:v>
                </c:pt>
                <c:pt idx="31">
                  <c:v>333.2</c:v>
                </c:pt>
                <c:pt idx="32">
                  <c:v>349.6</c:v>
                </c:pt>
                <c:pt idx="33">
                  <c:v>366.7</c:v>
                </c:pt>
                <c:pt idx="34">
                  <c:v>384.1</c:v>
                </c:pt>
                <c:pt idx="35">
                  <c:v>401.7</c:v>
                </c:pt>
                <c:pt idx="36">
                  <c:v>420.5</c:v>
                </c:pt>
                <c:pt idx="37">
                  <c:v>440.8</c:v>
                </c:pt>
                <c:pt idx="38">
                  <c:v>461.7</c:v>
                </c:pt>
                <c:pt idx="39">
                  <c:v>483</c:v>
                </c:pt>
                <c:pt idx="40">
                  <c:v>504.6</c:v>
                </c:pt>
                <c:pt idx="41">
                  <c:v>528.70000000000005</c:v>
                </c:pt>
                <c:pt idx="42">
                  <c:v>554.4</c:v>
                </c:pt>
                <c:pt idx="43">
                  <c:v>580.20000000000005</c:v>
                </c:pt>
                <c:pt idx="44">
                  <c:v>604</c:v>
                </c:pt>
                <c:pt idx="45">
                  <c:v>626.4</c:v>
                </c:pt>
                <c:pt idx="46">
                  <c:v>649.1</c:v>
                </c:pt>
                <c:pt idx="47">
                  <c:v>674.3</c:v>
                </c:pt>
                <c:pt idx="48">
                  <c:v>699.7</c:v>
                </c:pt>
                <c:pt idx="49">
                  <c:v>730.6</c:v>
                </c:pt>
                <c:pt idx="50">
                  <c:v>761.4</c:v>
                </c:pt>
                <c:pt idx="51">
                  <c:v>792</c:v>
                </c:pt>
                <c:pt idx="52">
                  <c:v>827.4</c:v>
                </c:pt>
                <c:pt idx="53">
                  <c:v>859.8</c:v>
                </c:pt>
                <c:pt idx="54">
                  <c:v>892.2</c:v>
                </c:pt>
                <c:pt idx="55">
                  <c:v>929.1</c:v>
                </c:pt>
                <c:pt idx="56">
                  <c:v>966.8</c:v>
                </c:pt>
                <c:pt idx="57">
                  <c:v>1006</c:v>
                </c:pt>
                <c:pt idx="58">
                  <c:v>1044</c:v>
                </c:pt>
                <c:pt idx="59">
                  <c:v>1082</c:v>
                </c:pt>
                <c:pt idx="60">
                  <c:v>1119</c:v>
                </c:pt>
                <c:pt idx="61">
                  <c:v>1158</c:v>
                </c:pt>
                <c:pt idx="62">
                  <c:v>1199</c:v>
                </c:pt>
                <c:pt idx="63">
                  <c:v>1240</c:v>
                </c:pt>
                <c:pt idx="64">
                  <c:v>1280</c:v>
                </c:pt>
                <c:pt idx="65">
                  <c:v>1320</c:v>
                </c:pt>
                <c:pt idx="66">
                  <c:v>1360</c:v>
                </c:pt>
                <c:pt idx="67">
                  <c:v>1401</c:v>
                </c:pt>
                <c:pt idx="68">
                  <c:v>1446</c:v>
                </c:pt>
                <c:pt idx="69">
                  <c:v>1491</c:v>
                </c:pt>
                <c:pt idx="70">
                  <c:v>1547</c:v>
                </c:pt>
                <c:pt idx="71">
                  <c:v>1607</c:v>
                </c:pt>
                <c:pt idx="72">
                  <c:v>1671</c:v>
                </c:pt>
                <c:pt idx="73">
                  <c:v>1736</c:v>
                </c:pt>
                <c:pt idx="74">
                  <c:v>1797</c:v>
                </c:pt>
                <c:pt idx="75">
                  <c:v>1859</c:v>
                </c:pt>
                <c:pt idx="76">
                  <c:v>1921</c:v>
                </c:pt>
                <c:pt idx="77">
                  <c:v>1991</c:v>
                </c:pt>
                <c:pt idx="78">
                  <c:v>2059</c:v>
                </c:pt>
                <c:pt idx="79">
                  <c:v>2133</c:v>
                </c:pt>
                <c:pt idx="80">
                  <c:v>2210</c:v>
                </c:pt>
              </c:numCache>
            </c:numRef>
          </c:val>
          <c:smooth val="0"/>
          <c:extLst>
            <c:ext xmlns:c16="http://schemas.microsoft.com/office/drawing/2014/chart" uri="{C3380CC4-5D6E-409C-BE32-E72D297353CC}">
              <c16:uniqueId val="{00000001-1C4F-41C2-AD38-F20170967D5D}"/>
            </c:ext>
          </c:extLst>
        </c:ser>
        <c:ser>
          <c:idx val="2"/>
          <c:order val="2"/>
          <c:tx>
            <c:strRef>
              <c:f>'EdSpnd$LIC'!$D$6</c:f>
              <c:strCache>
                <c:ptCount val="1"/>
                <c:pt idx="0">
                  <c:v>SSP5IFs_Fin</c:v>
                </c:pt>
              </c:strCache>
            </c:strRef>
          </c:tx>
          <c:spPr>
            <a:ln w="28575" cap="rnd">
              <a:solidFill>
                <a:srgbClr val="00206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'EdSpnd$LIC'!$D$7:$D$87</c:f>
              <c:numCache>
                <c:formatCode>General</c:formatCode>
                <c:ptCount val="81"/>
                <c:pt idx="0">
                  <c:v>47.37</c:v>
                </c:pt>
                <c:pt idx="1">
                  <c:v>50.62</c:v>
                </c:pt>
                <c:pt idx="2">
                  <c:v>54.88</c:v>
                </c:pt>
                <c:pt idx="3">
                  <c:v>58.87</c:v>
                </c:pt>
                <c:pt idx="4">
                  <c:v>63.79</c:v>
                </c:pt>
                <c:pt idx="5">
                  <c:v>69.86</c:v>
                </c:pt>
                <c:pt idx="6">
                  <c:v>77.36</c:v>
                </c:pt>
                <c:pt idx="7">
                  <c:v>85.53</c:v>
                </c:pt>
                <c:pt idx="8">
                  <c:v>94.68</c:v>
                </c:pt>
                <c:pt idx="9">
                  <c:v>104.5</c:v>
                </c:pt>
                <c:pt idx="10">
                  <c:v>115</c:v>
                </c:pt>
                <c:pt idx="11">
                  <c:v>126.5</c:v>
                </c:pt>
                <c:pt idx="12">
                  <c:v>140.6</c:v>
                </c:pt>
                <c:pt idx="13">
                  <c:v>156.1</c:v>
                </c:pt>
                <c:pt idx="14">
                  <c:v>172.9</c:v>
                </c:pt>
                <c:pt idx="15">
                  <c:v>190.9</c:v>
                </c:pt>
                <c:pt idx="16">
                  <c:v>210.3</c:v>
                </c:pt>
                <c:pt idx="17">
                  <c:v>233.9</c:v>
                </c:pt>
                <c:pt idx="18">
                  <c:v>258.3</c:v>
                </c:pt>
                <c:pt idx="19">
                  <c:v>283.5</c:v>
                </c:pt>
                <c:pt idx="20">
                  <c:v>309.3</c:v>
                </c:pt>
                <c:pt idx="21">
                  <c:v>335.9</c:v>
                </c:pt>
                <c:pt idx="22">
                  <c:v>368.7</c:v>
                </c:pt>
                <c:pt idx="23">
                  <c:v>402.4</c:v>
                </c:pt>
                <c:pt idx="24">
                  <c:v>437</c:v>
                </c:pt>
                <c:pt idx="25">
                  <c:v>472.2</c:v>
                </c:pt>
                <c:pt idx="26">
                  <c:v>507.2</c:v>
                </c:pt>
                <c:pt idx="27">
                  <c:v>548</c:v>
                </c:pt>
                <c:pt idx="28">
                  <c:v>588.70000000000005</c:v>
                </c:pt>
                <c:pt idx="29">
                  <c:v>629</c:v>
                </c:pt>
                <c:pt idx="30">
                  <c:v>668.6</c:v>
                </c:pt>
                <c:pt idx="31">
                  <c:v>707.4</c:v>
                </c:pt>
                <c:pt idx="32">
                  <c:v>751.2</c:v>
                </c:pt>
                <c:pt idx="33">
                  <c:v>789.8</c:v>
                </c:pt>
                <c:pt idx="34">
                  <c:v>826.9</c:v>
                </c:pt>
                <c:pt idx="35">
                  <c:v>863.1</c:v>
                </c:pt>
                <c:pt idx="36">
                  <c:v>899.2</c:v>
                </c:pt>
                <c:pt idx="37">
                  <c:v>940.4</c:v>
                </c:pt>
                <c:pt idx="38">
                  <c:v>979.6</c:v>
                </c:pt>
                <c:pt idx="39">
                  <c:v>1017</c:v>
                </c:pt>
                <c:pt idx="40">
                  <c:v>1049</c:v>
                </c:pt>
                <c:pt idx="41">
                  <c:v>1095</c:v>
                </c:pt>
                <c:pt idx="42">
                  <c:v>1149</c:v>
                </c:pt>
                <c:pt idx="43">
                  <c:v>1199</c:v>
                </c:pt>
                <c:pt idx="44">
                  <c:v>1246</c:v>
                </c:pt>
                <c:pt idx="45">
                  <c:v>1291</c:v>
                </c:pt>
                <c:pt idx="46">
                  <c:v>1330</c:v>
                </c:pt>
                <c:pt idx="47">
                  <c:v>1377</c:v>
                </c:pt>
                <c:pt idx="48">
                  <c:v>1426</c:v>
                </c:pt>
                <c:pt idx="49">
                  <c:v>1480</c:v>
                </c:pt>
                <c:pt idx="50">
                  <c:v>1541</c:v>
                </c:pt>
                <c:pt idx="51">
                  <c:v>1608</c:v>
                </c:pt>
                <c:pt idx="52">
                  <c:v>1682</c:v>
                </c:pt>
                <c:pt idx="53">
                  <c:v>1756</c:v>
                </c:pt>
                <c:pt idx="54">
                  <c:v>1833</c:v>
                </c:pt>
                <c:pt idx="55">
                  <c:v>1905</c:v>
                </c:pt>
                <c:pt idx="56">
                  <c:v>1979</c:v>
                </c:pt>
                <c:pt idx="57">
                  <c:v>2059</c:v>
                </c:pt>
                <c:pt idx="58">
                  <c:v>2138</c:v>
                </c:pt>
                <c:pt idx="59">
                  <c:v>2215</c:v>
                </c:pt>
                <c:pt idx="60">
                  <c:v>2290</c:v>
                </c:pt>
                <c:pt idx="61">
                  <c:v>2369</c:v>
                </c:pt>
                <c:pt idx="62">
                  <c:v>2453</c:v>
                </c:pt>
                <c:pt idx="63">
                  <c:v>2537</c:v>
                </c:pt>
                <c:pt idx="64">
                  <c:v>2619</c:v>
                </c:pt>
                <c:pt idx="65">
                  <c:v>2701</c:v>
                </c:pt>
                <c:pt idx="66">
                  <c:v>2786</c:v>
                </c:pt>
                <c:pt idx="67">
                  <c:v>2877</c:v>
                </c:pt>
                <c:pt idx="68">
                  <c:v>2970</c:v>
                </c:pt>
                <c:pt idx="69">
                  <c:v>3062</c:v>
                </c:pt>
                <c:pt idx="70">
                  <c:v>3163</c:v>
                </c:pt>
                <c:pt idx="71">
                  <c:v>3269</c:v>
                </c:pt>
                <c:pt idx="72">
                  <c:v>3394</c:v>
                </c:pt>
                <c:pt idx="73">
                  <c:v>3522</c:v>
                </c:pt>
                <c:pt idx="74">
                  <c:v>3654</c:v>
                </c:pt>
                <c:pt idx="75">
                  <c:v>3783</c:v>
                </c:pt>
                <c:pt idx="76">
                  <c:v>3913</c:v>
                </c:pt>
                <c:pt idx="77">
                  <c:v>4060</c:v>
                </c:pt>
                <c:pt idx="78">
                  <c:v>4213</c:v>
                </c:pt>
                <c:pt idx="79">
                  <c:v>4362</c:v>
                </c:pt>
                <c:pt idx="80">
                  <c:v>4505</c:v>
                </c:pt>
              </c:numCache>
            </c:numRef>
          </c:val>
          <c:smooth val="0"/>
          <c:extLst>
            <c:ext xmlns:c16="http://schemas.microsoft.com/office/drawing/2014/chart" uri="{C3380CC4-5D6E-409C-BE32-E72D297353CC}">
              <c16:uniqueId val="{00000002-1C4F-41C2-AD38-F20170967D5D}"/>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USecEnrLIC!$B$6</c:f>
              <c:strCache>
                <c:ptCount val="1"/>
                <c:pt idx="0">
                  <c:v>SSP3 IFs</c:v>
                </c:pt>
              </c:strCache>
            </c:strRef>
          </c:tx>
          <c:spPr>
            <a:ln w="28575" cap="rnd">
              <a:solidFill>
                <a:srgbClr val="FF000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USecEnrLIC!$B$7:$B$87</c:f>
              <c:numCache>
                <c:formatCode>General</c:formatCode>
                <c:ptCount val="81"/>
                <c:pt idx="0">
                  <c:v>31.93</c:v>
                </c:pt>
                <c:pt idx="1">
                  <c:v>32.270000000000003</c:v>
                </c:pt>
                <c:pt idx="2">
                  <c:v>32.78</c:v>
                </c:pt>
                <c:pt idx="3">
                  <c:v>33.21</c:v>
                </c:pt>
                <c:pt idx="4">
                  <c:v>33.61</c:v>
                </c:pt>
                <c:pt idx="5">
                  <c:v>33.979999999999997</c:v>
                </c:pt>
                <c:pt idx="6">
                  <c:v>34.39</c:v>
                </c:pt>
                <c:pt idx="7">
                  <c:v>34.85</c:v>
                </c:pt>
                <c:pt idx="8">
                  <c:v>35.270000000000003</c:v>
                </c:pt>
                <c:pt idx="9">
                  <c:v>35.630000000000003</c:v>
                </c:pt>
                <c:pt idx="10">
                  <c:v>35.97</c:v>
                </c:pt>
                <c:pt idx="11">
                  <c:v>36.4</c:v>
                </c:pt>
                <c:pt idx="12">
                  <c:v>36.85</c:v>
                </c:pt>
                <c:pt idx="13">
                  <c:v>37.35</c:v>
                </c:pt>
                <c:pt idx="14">
                  <c:v>37.92</c:v>
                </c:pt>
                <c:pt idx="15">
                  <c:v>38.56</c:v>
                </c:pt>
                <c:pt idx="16">
                  <c:v>39.25</c:v>
                </c:pt>
                <c:pt idx="17">
                  <c:v>39.9</c:v>
                </c:pt>
                <c:pt idx="18">
                  <c:v>40.49</c:v>
                </c:pt>
                <c:pt idx="19">
                  <c:v>41.04</c:v>
                </c:pt>
                <c:pt idx="20">
                  <c:v>41.55</c:v>
                </c:pt>
                <c:pt idx="21">
                  <c:v>42.05</c:v>
                </c:pt>
                <c:pt idx="22">
                  <c:v>42.52</c:v>
                </c:pt>
                <c:pt idx="23">
                  <c:v>42.99</c:v>
                </c:pt>
                <c:pt idx="24">
                  <c:v>43.42</c:v>
                </c:pt>
                <c:pt idx="25">
                  <c:v>43.85</c:v>
                </c:pt>
                <c:pt idx="26">
                  <c:v>44.25</c:v>
                </c:pt>
                <c:pt idx="27">
                  <c:v>44.62</c:v>
                </c:pt>
                <c:pt idx="28">
                  <c:v>44.98</c:v>
                </c:pt>
                <c:pt idx="29">
                  <c:v>45.31</c:v>
                </c:pt>
                <c:pt idx="30">
                  <c:v>45.64</c:v>
                </c:pt>
                <c:pt idx="31">
                  <c:v>45.96</c:v>
                </c:pt>
                <c:pt idx="32">
                  <c:v>46.27</c:v>
                </c:pt>
                <c:pt idx="33">
                  <c:v>46.59</c:v>
                </c:pt>
                <c:pt idx="34">
                  <c:v>46.91</c:v>
                </c:pt>
                <c:pt idx="35">
                  <c:v>47.23</c:v>
                </c:pt>
                <c:pt idx="36">
                  <c:v>47.56</c:v>
                </c:pt>
                <c:pt idx="37">
                  <c:v>47.9</c:v>
                </c:pt>
                <c:pt idx="38">
                  <c:v>48.27</c:v>
                </c:pt>
                <c:pt idx="39">
                  <c:v>48.67</c:v>
                </c:pt>
                <c:pt idx="40">
                  <c:v>49.03</c:v>
                </c:pt>
                <c:pt idx="41">
                  <c:v>49.41</c:v>
                </c:pt>
                <c:pt idx="42">
                  <c:v>49.79</c:v>
                </c:pt>
                <c:pt idx="43">
                  <c:v>50.17</c:v>
                </c:pt>
                <c:pt idx="44">
                  <c:v>50.51</c:v>
                </c:pt>
                <c:pt idx="45">
                  <c:v>50.82</c:v>
                </c:pt>
                <c:pt idx="46">
                  <c:v>51.07</c:v>
                </c:pt>
                <c:pt idx="47">
                  <c:v>51.28</c:v>
                </c:pt>
                <c:pt idx="48">
                  <c:v>51.46</c:v>
                </c:pt>
                <c:pt idx="49">
                  <c:v>51.66</c:v>
                </c:pt>
                <c:pt idx="50">
                  <c:v>51.86</c:v>
                </c:pt>
                <c:pt idx="51">
                  <c:v>52.07</c:v>
                </c:pt>
                <c:pt idx="52">
                  <c:v>52.29</c:v>
                </c:pt>
                <c:pt idx="53">
                  <c:v>52.51</c:v>
                </c:pt>
                <c:pt idx="54">
                  <c:v>52.76</c:v>
                </c:pt>
                <c:pt idx="55">
                  <c:v>53.02</c:v>
                </c:pt>
                <c:pt idx="56">
                  <c:v>53.31</c:v>
                </c:pt>
                <c:pt idx="57">
                  <c:v>53.62</c:v>
                </c:pt>
                <c:pt idx="58">
                  <c:v>53.95</c:v>
                </c:pt>
                <c:pt idx="59">
                  <c:v>54.28</c:v>
                </c:pt>
                <c:pt idx="60">
                  <c:v>54.6</c:v>
                </c:pt>
                <c:pt idx="61">
                  <c:v>54.91</c:v>
                </c:pt>
                <c:pt idx="62">
                  <c:v>55.18</c:v>
                </c:pt>
                <c:pt idx="63">
                  <c:v>55.45</c:v>
                </c:pt>
                <c:pt idx="64">
                  <c:v>55.72</c:v>
                </c:pt>
                <c:pt idx="65">
                  <c:v>55.98</c:v>
                </c:pt>
                <c:pt idx="66">
                  <c:v>56.22</c:v>
                </c:pt>
                <c:pt idx="67">
                  <c:v>56.45</c:v>
                </c:pt>
                <c:pt idx="68">
                  <c:v>56.66</c:v>
                </c:pt>
                <c:pt idx="69">
                  <c:v>56.84</c:v>
                </c:pt>
                <c:pt idx="70">
                  <c:v>57.01</c:v>
                </c:pt>
                <c:pt idx="71">
                  <c:v>57.18</c:v>
                </c:pt>
                <c:pt idx="72">
                  <c:v>57.36</c:v>
                </c:pt>
                <c:pt idx="73">
                  <c:v>57.57</c:v>
                </c:pt>
                <c:pt idx="74">
                  <c:v>57.87</c:v>
                </c:pt>
                <c:pt idx="75">
                  <c:v>58.21</c:v>
                </c:pt>
                <c:pt idx="76">
                  <c:v>58.59</c:v>
                </c:pt>
                <c:pt idx="77">
                  <c:v>58.98</c:v>
                </c:pt>
                <c:pt idx="78">
                  <c:v>59.39</c:v>
                </c:pt>
                <c:pt idx="79">
                  <c:v>59.82</c:v>
                </c:pt>
                <c:pt idx="80">
                  <c:v>60.21</c:v>
                </c:pt>
              </c:numCache>
            </c:numRef>
          </c:val>
          <c:smooth val="0"/>
          <c:extLst>
            <c:ext xmlns:c16="http://schemas.microsoft.com/office/drawing/2014/chart" uri="{C3380CC4-5D6E-409C-BE32-E72D297353CC}">
              <c16:uniqueId val="{00000000-5447-4190-AFD3-7C132F170FC6}"/>
            </c:ext>
          </c:extLst>
        </c:ser>
        <c:ser>
          <c:idx val="1"/>
          <c:order val="1"/>
          <c:tx>
            <c:strRef>
              <c:f>USecEnrLIC!$C$6</c:f>
              <c:strCache>
                <c:ptCount val="1"/>
                <c:pt idx="0">
                  <c:v>SSP2 IFs</c:v>
                </c:pt>
              </c:strCache>
            </c:strRef>
          </c:tx>
          <c:spPr>
            <a:ln w="28575" cap="rnd">
              <a:solidFill>
                <a:srgbClr val="00B05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USecEnrLIC!$C$7:$C$87</c:f>
              <c:numCache>
                <c:formatCode>General</c:formatCode>
                <c:ptCount val="81"/>
                <c:pt idx="0">
                  <c:v>31.93</c:v>
                </c:pt>
                <c:pt idx="1">
                  <c:v>32.44</c:v>
                </c:pt>
                <c:pt idx="2">
                  <c:v>33.17</c:v>
                </c:pt>
                <c:pt idx="3">
                  <c:v>33.9</c:v>
                </c:pt>
                <c:pt idx="4">
                  <c:v>34.700000000000003</c:v>
                </c:pt>
                <c:pt idx="5">
                  <c:v>35.56</c:v>
                </c:pt>
                <c:pt idx="6">
                  <c:v>36.56</c:v>
                </c:pt>
                <c:pt idx="7">
                  <c:v>37.68</c:v>
                </c:pt>
                <c:pt idx="8">
                  <c:v>38.81</c:v>
                </c:pt>
                <c:pt idx="9">
                  <c:v>39.96</c:v>
                </c:pt>
                <c:pt idx="10">
                  <c:v>41.18</c:v>
                </c:pt>
                <c:pt idx="11">
                  <c:v>42.48</c:v>
                </c:pt>
                <c:pt idx="12">
                  <c:v>43.78</c:v>
                </c:pt>
                <c:pt idx="13">
                  <c:v>45.08</c:v>
                </c:pt>
                <c:pt idx="14">
                  <c:v>46.38</c:v>
                </c:pt>
                <c:pt idx="15">
                  <c:v>47.66</c:v>
                </c:pt>
                <c:pt idx="16">
                  <c:v>48.92</c:v>
                </c:pt>
                <c:pt idx="17">
                  <c:v>50.11</c:v>
                </c:pt>
                <c:pt idx="18">
                  <c:v>51.2</c:v>
                </c:pt>
                <c:pt idx="19">
                  <c:v>52.18</c:v>
                </c:pt>
                <c:pt idx="20">
                  <c:v>53.08</c:v>
                </c:pt>
                <c:pt idx="21">
                  <c:v>53.91</c:v>
                </c:pt>
                <c:pt idx="22">
                  <c:v>54.67</c:v>
                </c:pt>
                <c:pt idx="23">
                  <c:v>55.4</c:v>
                </c:pt>
                <c:pt idx="24">
                  <c:v>56.1</c:v>
                </c:pt>
                <c:pt idx="25">
                  <c:v>56.8</c:v>
                </c:pt>
                <c:pt idx="26">
                  <c:v>57.49</c:v>
                </c:pt>
                <c:pt idx="27">
                  <c:v>58.17</c:v>
                </c:pt>
                <c:pt idx="28">
                  <c:v>58.84</c:v>
                </c:pt>
                <c:pt idx="29">
                  <c:v>59.48</c:v>
                </c:pt>
                <c:pt idx="30">
                  <c:v>60.1</c:v>
                </c:pt>
                <c:pt idx="31">
                  <c:v>60.72</c:v>
                </c:pt>
                <c:pt idx="32">
                  <c:v>61.34</c:v>
                </c:pt>
                <c:pt idx="33">
                  <c:v>61.96</c:v>
                </c:pt>
                <c:pt idx="34">
                  <c:v>62.57</c:v>
                </c:pt>
                <c:pt idx="35">
                  <c:v>63.19</c:v>
                </c:pt>
                <c:pt idx="36">
                  <c:v>63.82</c:v>
                </c:pt>
                <c:pt idx="37">
                  <c:v>64.459999999999994</c:v>
                </c:pt>
                <c:pt idx="38">
                  <c:v>65.11</c:v>
                </c:pt>
                <c:pt idx="39">
                  <c:v>65.790000000000006</c:v>
                </c:pt>
                <c:pt idx="40">
                  <c:v>66.41</c:v>
                </c:pt>
                <c:pt idx="41">
                  <c:v>67.02</c:v>
                </c:pt>
                <c:pt idx="42">
                  <c:v>67.63</c:v>
                </c:pt>
                <c:pt idx="43">
                  <c:v>68.239999999999995</c:v>
                </c:pt>
                <c:pt idx="44">
                  <c:v>68.790000000000006</c:v>
                </c:pt>
                <c:pt idx="45">
                  <c:v>69.290000000000006</c:v>
                </c:pt>
                <c:pt idx="46">
                  <c:v>69.760000000000005</c:v>
                </c:pt>
                <c:pt idx="47">
                  <c:v>70.209999999999994</c:v>
                </c:pt>
                <c:pt idx="48">
                  <c:v>70.650000000000006</c:v>
                </c:pt>
                <c:pt idx="49">
                  <c:v>71.11</c:v>
                </c:pt>
                <c:pt idx="50">
                  <c:v>71.62</c:v>
                </c:pt>
                <c:pt idx="51">
                  <c:v>72.13</c:v>
                </c:pt>
                <c:pt idx="52">
                  <c:v>72.650000000000006</c:v>
                </c:pt>
                <c:pt idx="53">
                  <c:v>73.16</c:v>
                </c:pt>
                <c:pt idx="54">
                  <c:v>73.680000000000007</c:v>
                </c:pt>
                <c:pt idx="55">
                  <c:v>74.25</c:v>
                </c:pt>
                <c:pt idx="56">
                  <c:v>74.819999999999993</c:v>
                </c:pt>
                <c:pt idx="57">
                  <c:v>75.41</c:v>
                </c:pt>
                <c:pt idx="58">
                  <c:v>75.989999999999995</c:v>
                </c:pt>
                <c:pt idx="59">
                  <c:v>76.540000000000006</c:v>
                </c:pt>
                <c:pt idx="60">
                  <c:v>77.069999999999993</c:v>
                </c:pt>
                <c:pt idx="61">
                  <c:v>77.58</c:v>
                </c:pt>
                <c:pt idx="62">
                  <c:v>78.09</c:v>
                </c:pt>
                <c:pt idx="63">
                  <c:v>78.59</c:v>
                </c:pt>
                <c:pt idx="64">
                  <c:v>79.069999999999993</c:v>
                </c:pt>
                <c:pt idx="65">
                  <c:v>79.5</c:v>
                </c:pt>
                <c:pt idx="66">
                  <c:v>79.900000000000006</c:v>
                </c:pt>
                <c:pt idx="67">
                  <c:v>80.27</c:v>
                </c:pt>
                <c:pt idx="68">
                  <c:v>80.650000000000006</c:v>
                </c:pt>
                <c:pt idx="69">
                  <c:v>81.02</c:v>
                </c:pt>
                <c:pt idx="70">
                  <c:v>81.47</c:v>
                </c:pt>
                <c:pt idx="71">
                  <c:v>81.97</c:v>
                </c:pt>
                <c:pt idx="72">
                  <c:v>82.49</c:v>
                </c:pt>
                <c:pt idx="73">
                  <c:v>83.02</c:v>
                </c:pt>
                <c:pt idx="74">
                  <c:v>83.52</c:v>
                </c:pt>
                <c:pt idx="75">
                  <c:v>83.99</c:v>
                </c:pt>
                <c:pt idx="76">
                  <c:v>84.43</c:v>
                </c:pt>
                <c:pt idx="77">
                  <c:v>84.88</c:v>
                </c:pt>
                <c:pt idx="78">
                  <c:v>85.31</c:v>
                </c:pt>
                <c:pt idx="79">
                  <c:v>85.74</c:v>
                </c:pt>
                <c:pt idx="80">
                  <c:v>86.15</c:v>
                </c:pt>
              </c:numCache>
            </c:numRef>
          </c:val>
          <c:smooth val="0"/>
          <c:extLst>
            <c:ext xmlns:c16="http://schemas.microsoft.com/office/drawing/2014/chart" uri="{C3380CC4-5D6E-409C-BE32-E72D297353CC}">
              <c16:uniqueId val="{00000001-5447-4190-AFD3-7C132F170FC6}"/>
            </c:ext>
          </c:extLst>
        </c:ser>
        <c:ser>
          <c:idx val="2"/>
          <c:order val="2"/>
          <c:tx>
            <c:strRef>
              <c:f>USecEnrLIC!$D$6</c:f>
              <c:strCache>
                <c:ptCount val="1"/>
                <c:pt idx="0">
                  <c:v>SSP5 IFs</c:v>
                </c:pt>
              </c:strCache>
            </c:strRef>
          </c:tx>
          <c:spPr>
            <a:ln w="28575" cap="rnd">
              <a:solidFill>
                <a:srgbClr val="00206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USecEnrLIC!$D$7:$D$87</c:f>
              <c:numCache>
                <c:formatCode>General</c:formatCode>
                <c:ptCount val="81"/>
                <c:pt idx="0">
                  <c:v>31.98</c:v>
                </c:pt>
                <c:pt idx="1">
                  <c:v>32.68</c:v>
                </c:pt>
                <c:pt idx="2">
                  <c:v>33.770000000000003</c:v>
                </c:pt>
                <c:pt idx="3">
                  <c:v>34.97</c:v>
                </c:pt>
                <c:pt idx="4">
                  <c:v>36.39</c:v>
                </c:pt>
                <c:pt idx="5">
                  <c:v>38.07</c:v>
                </c:pt>
                <c:pt idx="6">
                  <c:v>40.04</c:v>
                </c:pt>
                <c:pt idx="7">
                  <c:v>42.25</c:v>
                </c:pt>
                <c:pt idx="8">
                  <c:v>44.65</c:v>
                </c:pt>
                <c:pt idx="9">
                  <c:v>47.21</c:v>
                </c:pt>
                <c:pt idx="10">
                  <c:v>49.96</c:v>
                </c:pt>
                <c:pt idx="11">
                  <c:v>52.85</c:v>
                </c:pt>
                <c:pt idx="12">
                  <c:v>55.83</c:v>
                </c:pt>
                <c:pt idx="13">
                  <c:v>58.82</c:v>
                </c:pt>
                <c:pt idx="14">
                  <c:v>61.73</c:v>
                </c:pt>
                <c:pt idx="15">
                  <c:v>64.489999999999995</c:v>
                </c:pt>
                <c:pt idx="16">
                  <c:v>66.900000000000006</c:v>
                </c:pt>
                <c:pt idx="17">
                  <c:v>69.040000000000006</c:v>
                </c:pt>
                <c:pt idx="18">
                  <c:v>70.91</c:v>
                </c:pt>
                <c:pt idx="19">
                  <c:v>72.62</c:v>
                </c:pt>
                <c:pt idx="20">
                  <c:v>74.12</c:v>
                </c:pt>
                <c:pt idx="21">
                  <c:v>75.5</c:v>
                </c:pt>
                <c:pt idx="22">
                  <c:v>76.83</c:v>
                </c:pt>
                <c:pt idx="23">
                  <c:v>78.069999999999993</c:v>
                </c:pt>
                <c:pt idx="24">
                  <c:v>79.209999999999994</c:v>
                </c:pt>
                <c:pt idx="25">
                  <c:v>80.290000000000006</c:v>
                </c:pt>
                <c:pt idx="26">
                  <c:v>81.34</c:v>
                </c:pt>
                <c:pt idx="27">
                  <c:v>82.4</c:v>
                </c:pt>
                <c:pt idx="28">
                  <c:v>83.44</c:v>
                </c:pt>
                <c:pt idx="29">
                  <c:v>84.43</c:v>
                </c:pt>
                <c:pt idx="30">
                  <c:v>85.39</c:v>
                </c:pt>
                <c:pt idx="31">
                  <c:v>86.32</c:v>
                </c:pt>
                <c:pt idx="32">
                  <c:v>87.23</c:v>
                </c:pt>
                <c:pt idx="33">
                  <c:v>88.05</c:v>
                </c:pt>
                <c:pt idx="34">
                  <c:v>88.79</c:v>
                </c:pt>
                <c:pt idx="35">
                  <c:v>89.45</c:v>
                </c:pt>
                <c:pt idx="36">
                  <c:v>90.05</c:v>
                </c:pt>
                <c:pt idx="37">
                  <c:v>90.59</c:v>
                </c:pt>
                <c:pt idx="38">
                  <c:v>91.09</c:v>
                </c:pt>
                <c:pt idx="39">
                  <c:v>91.54</c:v>
                </c:pt>
                <c:pt idx="40">
                  <c:v>91.89</c:v>
                </c:pt>
                <c:pt idx="41">
                  <c:v>92.23</c:v>
                </c:pt>
                <c:pt idx="42">
                  <c:v>92.6</c:v>
                </c:pt>
                <c:pt idx="43">
                  <c:v>92.98</c:v>
                </c:pt>
                <c:pt idx="44">
                  <c:v>93.34</c:v>
                </c:pt>
                <c:pt idx="45">
                  <c:v>93.67</c:v>
                </c:pt>
                <c:pt idx="46">
                  <c:v>93.98</c:v>
                </c:pt>
                <c:pt idx="47">
                  <c:v>94.28</c:v>
                </c:pt>
                <c:pt idx="48">
                  <c:v>94.56</c:v>
                </c:pt>
                <c:pt idx="49">
                  <c:v>94.82</c:v>
                </c:pt>
                <c:pt idx="50">
                  <c:v>95.08</c:v>
                </c:pt>
                <c:pt idx="51">
                  <c:v>95.33</c:v>
                </c:pt>
                <c:pt idx="52">
                  <c:v>95.6</c:v>
                </c:pt>
                <c:pt idx="53">
                  <c:v>95.88</c:v>
                </c:pt>
                <c:pt idx="54">
                  <c:v>96.14</c:v>
                </c:pt>
                <c:pt idx="55">
                  <c:v>96.39</c:v>
                </c:pt>
                <c:pt idx="56">
                  <c:v>96.62</c:v>
                </c:pt>
                <c:pt idx="57">
                  <c:v>96.83</c:v>
                </c:pt>
                <c:pt idx="58">
                  <c:v>97.03</c:v>
                </c:pt>
                <c:pt idx="59">
                  <c:v>97.21</c:v>
                </c:pt>
                <c:pt idx="60">
                  <c:v>97.39</c:v>
                </c:pt>
                <c:pt idx="61">
                  <c:v>97.56</c:v>
                </c:pt>
                <c:pt idx="62">
                  <c:v>97.72</c:v>
                </c:pt>
                <c:pt idx="63">
                  <c:v>97.88</c:v>
                </c:pt>
                <c:pt idx="64">
                  <c:v>98.02</c:v>
                </c:pt>
                <c:pt idx="65">
                  <c:v>98.16</c:v>
                </c:pt>
                <c:pt idx="66">
                  <c:v>98.29</c:v>
                </c:pt>
                <c:pt idx="67">
                  <c:v>98.4</c:v>
                </c:pt>
                <c:pt idx="68">
                  <c:v>98.51</c:v>
                </c:pt>
                <c:pt idx="69">
                  <c:v>98.61</c:v>
                </c:pt>
                <c:pt idx="70">
                  <c:v>98.71</c:v>
                </c:pt>
                <c:pt idx="71">
                  <c:v>98.8</c:v>
                </c:pt>
                <c:pt idx="72">
                  <c:v>98.88</c:v>
                </c:pt>
                <c:pt idx="73">
                  <c:v>98.95</c:v>
                </c:pt>
                <c:pt idx="74">
                  <c:v>99.02</c:v>
                </c:pt>
                <c:pt idx="75">
                  <c:v>99.09</c:v>
                </c:pt>
                <c:pt idx="76">
                  <c:v>99.15</c:v>
                </c:pt>
                <c:pt idx="77">
                  <c:v>99.2</c:v>
                </c:pt>
                <c:pt idx="78">
                  <c:v>99.25</c:v>
                </c:pt>
                <c:pt idx="79">
                  <c:v>99.29</c:v>
                </c:pt>
                <c:pt idx="80">
                  <c:v>99.33</c:v>
                </c:pt>
              </c:numCache>
            </c:numRef>
          </c:val>
          <c:smooth val="0"/>
          <c:extLst>
            <c:ext xmlns:c16="http://schemas.microsoft.com/office/drawing/2014/chart" uri="{C3380CC4-5D6E-409C-BE32-E72D297353CC}">
              <c16:uniqueId val="{00000002-5447-4190-AFD3-7C132F170FC6}"/>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 % of GDP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'EdSpnd%LIC'!$B$6</c:f>
              <c:strCache>
                <c:ptCount val="1"/>
                <c:pt idx="0">
                  <c:v>SSP3 IFs</c:v>
                </c:pt>
              </c:strCache>
            </c:strRef>
          </c:tx>
          <c:spPr>
            <a:ln w="28575" cap="rnd">
              <a:solidFill>
                <a:srgbClr val="FF000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'EdSpnd%LIC'!$B$7:$B$87</c:f>
              <c:numCache>
                <c:formatCode>General</c:formatCode>
                <c:ptCount val="81"/>
                <c:pt idx="0">
                  <c:v>3.3559999999999999</c:v>
                </c:pt>
                <c:pt idx="1">
                  <c:v>3.46</c:v>
                </c:pt>
                <c:pt idx="2">
                  <c:v>3.585</c:v>
                </c:pt>
                <c:pt idx="3">
                  <c:v>3.6360000000000001</c:v>
                </c:pt>
                <c:pt idx="4">
                  <c:v>3.6989999999999998</c:v>
                </c:pt>
                <c:pt idx="5">
                  <c:v>3.7869999999999999</c:v>
                </c:pt>
                <c:pt idx="6">
                  <c:v>3.8620000000000001</c:v>
                </c:pt>
                <c:pt idx="7">
                  <c:v>3.948</c:v>
                </c:pt>
                <c:pt idx="8">
                  <c:v>4.0369999999999999</c:v>
                </c:pt>
                <c:pt idx="9">
                  <c:v>4.1159999999999997</c:v>
                </c:pt>
                <c:pt idx="10">
                  <c:v>4.18</c:v>
                </c:pt>
                <c:pt idx="11">
                  <c:v>4.2370000000000001</c:v>
                </c:pt>
                <c:pt idx="12">
                  <c:v>4.29</c:v>
                </c:pt>
                <c:pt idx="13">
                  <c:v>4.3449999999999998</c:v>
                </c:pt>
                <c:pt idx="14">
                  <c:v>4.3959999999999999</c:v>
                </c:pt>
                <c:pt idx="15">
                  <c:v>4.4429999999999996</c:v>
                </c:pt>
                <c:pt idx="16">
                  <c:v>4.4989999999999997</c:v>
                </c:pt>
                <c:pt idx="17">
                  <c:v>4.5449999999999999</c:v>
                </c:pt>
                <c:pt idx="18">
                  <c:v>4.5860000000000003</c:v>
                </c:pt>
                <c:pt idx="19">
                  <c:v>4.6130000000000004</c:v>
                </c:pt>
                <c:pt idx="20">
                  <c:v>4.633</c:v>
                </c:pt>
                <c:pt idx="21">
                  <c:v>4.6459999999999999</c:v>
                </c:pt>
                <c:pt idx="22">
                  <c:v>4.6539999999999999</c:v>
                </c:pt>
                <c:pt idx="23">
                  <c:v>4.6630000000000003</c:v>
                </c:pt>
                <c:pt idx="24">
                  <c:v>4.673</c:v>
                </c:pt>
                <c:pt idx="25">
                  <c:v>4.68</c:v>
                </c:pt>
                <c:pt idx="26">
                  <c:v>4.6769999999999996</c:v>
                </c:pt>
                <c:pt idx="27">
                  <c:v>4.6669999999999998</c:v>
                </c:pt>
                <c:pt idx="28">
                  <c:v>4.6550000000000002</c:v>
                </c:pt>
                <c:pt idx="29">
                  <c:v>4.6390000000000002</c:v>
                </c:pt>
                <c:pt idx="30">
                  <c:v>4.6150000000000002</c:v>
                </c:pt>
                <c:pt idx="31">
                  <c:v>4.58</c:v>
                </c:pt>
                <c:pt idx="32">
                  <c:v>4.5510000000000002</c:v>
                </c:pt>
                <c:pt idx="33">
                  <c:v>4.5250000000000004</c:v>
                </c:pt>
                <c:pt idx="34">
                  <c:v>4.4969999999999999</c:v>
                </c:pt>
                <c:pt idx="35">
                  <c:v>4.4690000000000003</c:v>
                </c:pt>
                <c:pt idx="36">
                  <c:v>4.4459999999999997</c:v>
                </c:pt>
                <c:pt idx="37">
                  <c:v>4.4260000000000002</c:v>
                </c:pt>
                <c:pt idx="38">
                  <c:v>4.4109999999999996</c:v>
                </c:pt>
                <c:pt idx="39">
                  <c:v>4.4000000000000004</c:v>
                </c:pt>
                <c:pt idx="40">
                  <c:v>4.3860000000000001</c:v>
                </c:pt>
                <c:pt idx="41">
                  <c:v>4.383</c:v>
                </c:pt>
                <c:pt idx="42">
                  <c:v>4.383</c:v>
                </c:pt>
                <c:pt idx="43">
                  <c:v>4.3760000000000003</c:v>
                </c:pt>
                <c:pt idx="44">
                  <c:v>4.359</c:v>
                </c:pt>
                <c:pt idx="45">
                  <c:v>4.3310000000000004</c:v>
                </c:pt>
                <c:pt idx="46">
                  <c:v>4.2960000000000003</c:v>
                </c:pt>
                <c:pt idx="47">
                  <c:v>4.258</c:v>
                </c:pt>
                <c:pt idx="48">
                  <c:v>4.2320000000000002</c:v>
                </c:pt>
                <c:pt idx="49">
                  <c:v>4.226</c:v>
                </c:pt>
                <c:pt idx="50">
                  <c:v>4.2119999999999997</c:v>
                </c:pt>
                <c:pt idx="51">
                  <c:v>4.194</c:v>
                </c:pt>
                <c:pt idx="52">
                  <c:v>4.1840000000000002</c:v>
                </c:pt>
                <c:pt idx="53">
                  <c:v>4.1719999999999997</c:v>
                </c:pt>
                <c:pt idx="54">
                  <c:v>4.1550000000000002</c:v>
                </c:pt>
                <c:pt idx="55">
                  <c:v>4.133</c:v>
                </c:pt>
                <c:pt idx="56">
                  <c:v>4.1109999999999998</c:v>
                </c:pt>
                <c:pt idx="57">
                  <c:v>4.0990000000000002</c:v>
                </c:pt>
                <c:pt idx="58">
                  <c:v>4.085</c:v>
                </c:pt>
                <c:pt idx="59">
                  <c:v>4.0730000000000004</c:v>
                </c:pt>
                <c:pt idx="60">
                  <c:v>4.0579999999999998</c:v>
                </c:pt>
                <c:pt idx="61">
                  <c:v>4.0389999999999997</c:v>
                </c:pt>
                <c:pt idx="62">
                  <c:v>4.016</c:v>
                </c:pt>
                <c:pt idx="63">
                  <c:v>3.9929999999999999</c:v>
                </c:pt>
                <c:pt idx="64">
                  <c:v>3.9660000000000002</c:v>
                </c:pt>
                <c:pt idx="65">
                  <c:v>3.9340000000000002</c:v>
                </c:pt>
                <c:pt idx="66">
                  <c:v>3.9009999999999998</c:v>
                </c:pt>
                <c:pt idx="67">
                  <c:v>3.8730000000000002</c:v>
                </c:pt>
                <c:pt idx="68">
                  <c:v>3.8420000000000001</c:v>
                </c:pt>
                <c:pt idx="69">
                  <c:v>3.8079999999999998</c:v>
                </c:pt>
                <c:pt idx="70">
                  <c:v>3.7890000000000001</c:v>
                </c:pt>
                <c:pt idx="71">
                  <c:v>3.766</c:v>
                </c:pt>
                <c:pt idx="72">
                  <c:v>3.754</c:v>
                </c:pt>
                <c:pt idx="73">
                  <c:v>3.7530000000000001</c:v>
                </c:pt>
                <c:pt idx="74">
                  <c:v>3.766</c:v>
                </c:pt>
                <c:pt idx="75">
                  <c:v>3.7690000000000001</c:v>
                </c:pt>
                <c:pt idx="76">
                  <c:v>3.7709999999999999</c:v>
                </c:pt>
                <c:pt idx="77">
                  <c:v>3.7930000000000001</c:v>
                </c:pt>
                <c:pt idx="78">
                  <c:v>3.8119999999999998</c:v>
                </c:pt>
                <c:pt idx="79">
                  <c:v>3.8530000000000002</c:v>
                </c:pt>
                <c:pt idx="80">
                  <c:v>3.8580000000000001</c:v>
                </c:pt>
              </c:numCache>
            </c:numRef>
          </c:val>
          <c:smooth val="0"/>
          <c:extLst>
            <c:ext xmlns:c16="http://schemas.microsoft.com/office/drawing/2014/chart" uri="{C3380CC4-5D6E-409C-BE32-E72D297353CC}">
              <c16:uniqueId val="{00000000-D472-4837-BAE9-7FB2208B3621}"/>
            </c:ext>
          </c:extLst>
        </c:ser>
        <c:ser>
          <c:idx val="1"/>
          <c:order val="1"/>
          <c:tx>
            <c:strRef>
              <c:f>'EdSpnd%LIC'!$C$6</c:f>
              <c:strCache>
                <c:ptCount val="1"/>
                <c:pt idx="0">
                  <c:v>SSP2 IFs</c:v>
                </c:pt>
              </c:strCache>
            </c:strRef>
          </c:tx>
          <c:spPr>
            <a:ln w="28575" cap="rnd">
              <a:solidFill>
                <a:srgbClr val="00B05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'EdSpnd%LIC'!$C$7:$C$87</c:f>
              <c:numCache>
                <c:formatCode>General</c:formatCode>
                <c:ptCount val="81"/>
                <c:pt idx="0">
                  <c:v>3.3559999999999999</c:v>
                </c:pt>
                <c:pt idx="1">
                  <c:v>3.4620000000000002</c:v>
                </c:pt>
                <c:pt idx="2">
                  <c:v>3.5920000000000001</c:v>
                </c:pt>
                <c:pt idx="3">
                  <c:v>3.6480000000000001</c:v>
                </c:pt>
                <c:pt idx="4">
                  <c:v>3.7160000000000002</c:v>
                </c:pt>
                <c:pt idx="5">
                  <c:v>3.8090000000000002</c:v>
                </c:pt>
                <c:pt idx="6">
                  <c:v>3.891</c:v>
                </c:pt>
                <c:pt idx="7">
                  <c:v>3.988</c:v>
                </c:pt>
                <c:pt idx="8">
                  <c:v>4.0880000000000001</c:v>
                </c:pt>
                <c:pt idx="9">
                  <c:v>4.1769999999999996</c:v>
                </c:pt>
                <c:pt idx="10">
                  <c:v>4.2510000000000003</c:v>
                </c:pt>
                <c:pt idx="11">
                  <c:v>4.3170000000000002</c:v>
                </c:pt>
                <c:pt idx="12">
                  <c:v>4.3789999999999996</c:v>
                </c:pt>
                <c:pt idx="13">
                  <c:v>4.4400000000000004</c:v>
                </c:pt>
                <c:pt idx="14">
                  <c:v>4.5019999999999998</c:v>
                </c:pt>
                <c:pt idx="15">
                  <c:v>4.5640000000000001</c:v>
                </c:pt>
                <c:pt idx="16">
                  <c:v>4.6180000000000003</c:v>
                </c:pt>
                <c:pt idx="17">
                  <c:v>4.6740000000000004</c:v>
                </c:pt>
                <c:pt idx="18">
                  <c:v>4.7290000000000001</c:v>
                </c:pt>
                <c:pt idx="19">
                  <c:v>4.7690000000000001</c:v>
                </c:pt>
                <c:pt idx="20">
                  <c:v>4.8019999999999996</c:v>
                </c:pt>
                <c:pt idx="21">
                  <c:v>4.8120000000000003</c:v>
                </c:pt>
                <c:pt idx="22">
                  <c:v>4.8250000000000002</c:v>
                </c:pt>
                <c:pt idx="23">
                  <c:v>4.8360000000000003</c:v>
                </c:pt>
                <c:pt idx="24">
                  <c:v>4.8479999999999999</c:v>
                </c:pt>
                <c:pt idx="25">
                  <c:v>4.8579999999999997</c:v>
                </c:pt>
                <c:pt idx="26">
                  <c:v>4.8460000000000001</c:v>
                </c:pt>
                <c:pt idx="27">
                  <c:v>4.8449999999999998</c:v>
                </c:pt>
                <c:pt idx="28">
                  <c:v>4.8449999999999998</c:v>
                </c:pt>
                <c:pt idx="29">
                  <c:v>4.8419999999999996</c:v>
                </c:pt>
                <c:pt idx="30">
                  <c:v>4.8280000000000003</c:v>
                </c:pt>
                <c:pt idx="31">
                  <c:v>4.79</c:v>
                </c:pt>
                <c:pt idx="32">
                  <c:v>4.766</c:v>
                </c:pt>
                <c:pt idx="33">
                  <c:v>4.7489999999999997</c:v>
                </c:pt>
                <c:pt idx="34">
                  <c:v>4.7320000000000002</c:v>
                </c:pt>
                <c:pt idx="35">
                  <c:v>4.7149999999999999</c:v>
                </c:pt>
                <c:pt idx="36">
                  <c:v>4.6820000000000004</c:v>
                </c:pt>
                <c:pt idx="37">
                  <c:v>4.6619999999999999</c:v>
                </c:pt>
                <c:pt idx="38">
                  <c:v>4.6459999999999999</c:v>
                </c:pt>
                <c:pt idx="39">
                  <c:v>4.633</c:v>
                </c:pt>
                <c:pt idx="40">
                  <c:v>4.6180000000000003</c:v>
                </c:pt>
                <c:pt idx="41">
                  <c:v>4.5970000000000004</c:v>
                </c:pt>
                <c:pt idx="42">
                  <c:v>4.5880000000000001</c:v>
                </c:pt>
                <c:pt idx="43">
                  <c:v>4.577</c:v>
                </c:pt>
                <c:pt idx="44">
                  <c:v>4.5490000000000004</c:v>
                </c:pt>
                <c:pt idx="45">
                  <c:v>4.5090000000000003</c:v>
                </c:pt>
                <c:pt idx="46">
                  <c:v>4.4509999999999996</c:v>
                </c:pt>
                <c:pt idx="47">
                  <c:v>4.4109999999999996</c:v>
                </c:pt>
                <c:pt idx="48">
                  <c:v>4.3730000000000002</c:v>
                </c:pt>
                <c:pt idx="49">
                  <c:v>4.3689999999999998</c:v>
                </c:pt>
                <c:pt idx="50">
                  <c:v>4.3620000000000001</c:v>
                </c:pt>
                <c:pt idx="51">
                  <c:v>4.3319999999999999</c:v>
                </c:pt>
                <c:pt idx="52">
                  <c:v>4.3280000000000003</c:v>
                </c:pt>
                <c:pt idx="53">
                  <c:v>4.3070000000000004</c:v>
                </c:pt>
                <c:pt idx="54">
                  <c:v>4.2850000000000001</c:v>
                </c:pt>
                <c:pt idx="55">
                  <c:v>4.2830000000000004</c:v>
                </c:pt>
                <c:pt idx="56">
                  <c:v>4.2670000000000003</c:v>
                </c:pt>
                <c:pt idx="57">
                  <c:v>4.2560000000000002</c:v>
                </c:pt>
                <c:pt idx="58">
                  <c:v>4.242</c:v>
                </c:pt>
                <c:pt idx="59">
                  <c:v>4.2229999999999999</c:v>
                </c:pt>
                <c:pt idx="60">
                  <c:v>4.2039999999999997</c:v>
                </c:pt>
                <c:pt idx="61">
                  <c:v>4.1749999999999998</c:v>
                </c:pt>
                <c:pt idx="62">
                  <c:v>4.1580000000000004</c:v>
                </c:pt>
                <c:pt idx="63">
                  <c:v>4.1360000000000001</c:v>
                </c:pt>
                <c:pt idx="64">
                  <c:v>4.1139999999999999</c:v>
                </c:pt>
                <c:pt idx="65">
                  <c:v>4.0910000000000002</c:v>
                </c:pt>
                <c:pt idx="66">
                  <c:v>4.0549999999999997</c:v>
                </c:pt>
                <c:pt idx="67">
                  <c:v>4.0259999999999998</c:v>
                </c:pt>
                <c:pt idx="68">
                  <c:v>4.008</c:v>
                </c:pt>
                <c:pt idx="69">
                  <c:v>3.988</c:v>
                </c:pt>
                <c:pt idx="70">
                  <c:v>4</c:v>
                </c:pt>
                <c:pt idx="71">
                  <c:v>4.0069999999999997</c:v>
                </c:pt>
                <c:pt idx="72">
                  <c:v>4.0229999999999997</c:v>
                </c:pt>
                <c:pt idx="73">
                  <c:v>4.0380000000000003</c:v>
                </c:pt>
                <c:pt idx="74">
                  <c:v>4.0439999999999996</c:v>
                </c:pt>
                <c:pt idx="75">
                  <c:v>4.05</c:v>
                </c:pt>
                <c:pt idx="76">
                  <c:v>4.0439999999999996</c:v>
                </c:pt>
                <c:pt idx="77">
                  <c:v>4.0549999999999997</c:v>
                </c:pt>
                <c:pt idx="78">
                  <c:v>4.0609999999999999</c:v>
                </c:pt>
                <c:pt idx="79">
                  <c:v>4.077</c:v>
                </c:pt>
                <c:pt idx="80">
                  <c:v>4.0970000000000004</c:v>
                </c:pt>
              </c:numCache>
            </c:numRef>
          </c:val>
          <c:smooth val="0"/>
          <c:extLst>
            <c:ext xmlns:c16="http://schemas.microsoft.com/office/drawing/2014/chart" uri="{C3380CC4-5D6E-409C-BE32-E72D297353CC}">
              <c16:uniqueId val="{00000001-D472-4837-BAE9-7FB2208B3621}"/>
            </c:ext>
          </c:extLst>
        </c:ser>
        <c:ser>
          <c:idx val="2"/>
          <c:order val="2"/>
          <c:tx>
            <c:strRef>
              <c:f>'EdSpnd%LIC'!$D$6</c:f>
              <c:strCache>
                <c:ptCount val="1"/>
                <c:pt idx="0">
                  <c:v>SSP5IFs_Fin</c:v>
                </c:pt>
              </c:strCache>
            </c:strRef>
          </c:tx>
          <c:spPr>
            <a:ln w="28575" cap="rnd">
              <a:solidFill>
                <a:srgbClr val="00206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'EdSpnd%LIC'!$D$7:$D$87</c:f>
              <c:numCache>
                <c:formatCode>General</c:formatCode>
                <c:ptCount val="81"/>
                <c:pt idx="0">
                  <c:v>3.3559999999999999</c:v>
                </c:pt>
                <c:pt idx="1">
                  <c:v>3.488</c:v>
                </c:pt>
                <c:pt idx="2">
                  <c:v>3.65</c:v>
                </c:pt>
                <c:pt idx="3">
                  <c:v>3.7669999999999999</c:v>
                </c:pt>
                <c:pt idx="4">
                  <c:v>3.93</c:v>
                </c:pt>
                <c:pt idx="5">
                  <c:v>4.1459999999999999</c:v>
                </c:pt>
                <c:pt idx="6">
                  <c:v>4.3310000000000004</c:v>
                </c:pt>
                <c:pt idx="7">
                  <c:v>4.5250000000000004</c:v>
                </c:pt>
                <c:pt idx="8">
                  <c:v>4.7430000000000003</c:v>
                </c:pt>
                <c:pt idx="9">
                  <c:v>4.9649999999999999</c:v>
                </c:pt>
                <c:pt idx="10">
                  <c:v>5.1890000000000001</c:v>
                </c:pt>
                <c:pt idx="11">
                  <c:v>5.3239999999999998</c:v>
                </c:pt>
                <c:pt idx="12">
                  <c:v>5.5350000000000001</c:v>
                </c:pt>
                <c:pt idx="13">
                  <c:v>5.7629999999999999</c:v>
                </c:pt>
                <c:pt idx="14">
                  <c:v>6.0039999999999996</c:v>
                </c:pt>
                <c:pt idx="15">
                  <c:v>6.2480000000000002</c:v>
                </c:pt>
                <c:pt idx="16">
                  <c:v>6.3659999999999997</c:v>
                </c:pt>
                <c:pt idx="17">
                  <c:v>6.58</c:v>
                </c:pt>
                <c:pt idx="18">
                  <c:v>6.7729999999999997</c:v>
                </c:pt>
                <c:pt idx="19">
                  <c:v>6.9539999999999997</c:v>
                </c:pt>
                <c:pt idx="20">
                  <c:v>7.1159999999999997</c:v>
                </c:pt>
                <c:pt idx="21">
                  <c:v>7.1390000000000002</c:v>
                </c:pt>
                <c:pt idx="22">
                  <c:v>7.2709999999999999</c:v>
                </c:pt>
                <c:pt idx="23">
                  <c:v>7.391</c:v>
                </c:pt>
                <c:pt idx="24">
                  <c:v>7.5</c:v>
                </c:pt>
                <c:pt idx="25">
                  <c:v>7.5970000000000004</c:v>
                </c:pt>
                <c:pt idx="26">
                  <c:v>7.5869999999999997</c:v>
                </c:pt>
                <c:pt idx="27">
                  <c:v>7.65</c:v>
                </c:pt>
                <c:pt idx="28">
                  <c:v>7.694</c:v>
                </c:pt>
                <c:pt idx="29">
                  <c:v>7.72</c:v>
                </c:pt>
                <c:pt idx="30">
                  <c:v>7.7279999999999998</c:v>
                </c:pt>
                <c:pt idx="31">
                  <c:v>7.6470000000000002</c:v>
                </c:pt>
                <c:pt idx="32">
                  <c:v>7.62</c:v>
                </c:pt>
                <c:pt idx="33">
                  <c:v>7.54</c:v>
                </c:pt>
                <c:pt idx="34">
                  <c:v>7.45</c:v>
                </c:pt>
                <c:pt idx="35">
                  <c:v>7.3550000000000004</c:v>
                </c:pt>
                <c:pt idx="36">
                  <c:v>7.1980000000000004</c:v>
                </c:pt>
                <c:pt idx="37">
                  <c:v>7.0919999999999996</c:v>
                </c:pt>
                <c:pt idx="38">
                  <c:v>6.9790000000000001</c:v>
                </c:pt>
                <c:pt idx="39">
                  <c:v>6.86</c:v>
                </c:pt>
                <c:pt idx="40">
                  <c:v>6.7169999999999996</c:v>
                </c:pt>
                <c:pt idx="41">
                  <c:v>6.6139999999999999</c:v>
                </c:pt>
                <c:pt idx="42">
                  <c:v>6.5549999999999997</c:v>
                </c:pt>
                <c:pt idx="43">
                  <c:v>6.4829999999999997</c:v>
                </c:pt>
                <c:pt idx="44">
                  <c:v>6.4009999999999998</c:v>
                </c:pt>
                <c:pt idx="45">
                  <c:v>6.3140000000000001</c:v>
                </c:pt>
                <c:pt idx="46">
                  <c:v>6.1559999999999997</c:v>
                </c:pt>
                <c:pt idx="47">
                  <c:v>6.0469999999999997</c:v>
                </c:pt>
                <c:pt idx="48">
                  <c:v>5.9580000000000002</c:v>
                </c:pt>
                <c:pt idx="49">
                  <c:v>5.8920000000000003</c:v>
                </c:pt>
                <c:pt idx="50">
                  <c:v>5.8570000000000002</c:v>
                </c:pt>
                <c:pt idx="51">
                  <c:v>5.806</c:v>
                </c:pt>
                <c:pt idx="52">
                  <c:v>5.782</c:v>
                </c:pt>
                <c:pt idx="53">
                  <c:v>5.7619999999999996</c:v>
                </c:pt>
                <c:pt idx="54">
                  <c:v>5.7480000000000002</c:v>
                </c:pt>
                <c:pt idx="55">
                  <c:v>5.7229999999999999</c:v>
                </c:pt>
                <c:pt idx="56">
                  <c:v>5.6669999999999998</c:v>
                </c:pt>
                <c:pt idx="57">
                  <c:v>5.6349999999999998</c:v>
                </c:pt>
                <c:pt idx="58">
                  <c:v>5.6020000000000003</c:v>
                </c:pt>
                <c:pt idx="59">
                  <c:v>5.5659999999999998</c:v>
                </c:pt>
                <c:pt idx="60">
                  <c:v>5.53</c:v>
                </c:pt>
                <c:pt idx="61">
                  <c:v>5.4740000000000002</c:v>
                </c:pt>
                <c:pt idx="62">
                  <c:v>5.4359999999999999</c:v>
                </c:pt>
                <c:pt idx="63">
                  <c:v>5.3979999999999997</c:v>
                </c:pt>
                <c:pt idx="64">
                  <c:v>5.3630000000000004</c:v>
                </c:pt>
                <c:pt idx="65">
                  <c:v>5.327</c:v>
                </c:pt>
                <c:pt idx="66">
                  <c:v>5.274</c:v>
                </c:pt>
                <c:pt idx="67">
                  <c:v>5.2380000000000004</c:v>
                </c:pt>
                <c:pt idx="68">
                  <c:v>5.2069999999999999</c:v>
                </c:pt>
                <c:pt idx="69">
                  <c:v>5.1779999999999999</c:v>
                </c:pt>
                <c:pt idx="70">
                  <c:v>5.1660000000000004</c:v>
                </c:pt>
                <c:pt idx="71">
                  <c:v>5.1390000000000002</c:v>
                </c:pt>
                <c:pt idx="72">
                  <c:v>5.1429999999999998</c:v>
                </c:pt>
                <c:pt idx="73">
                  <c:v>5.1520000000000001</c:v>
                </c:pt>
                <c:pt idx="74">
                  <c:v>5.1680000000000001</c:v>
                </c:pt>
                <c:pt idx="75">
                  <c:v>5.18</c:v>
                </c:pt>
                <c:pt idx="76">
                  <c:v>5.1689999999999996</c:v>
                </c:pt>
                <c:pt idx="77">
                  <c:v>5.1820000000000004</c:v>
                </c:pt>
                <c:pt idx="78">
                  <c:v>5.2039999999999997</c:v>
                </c:pt>
                <c:pt idx="79">
                  <c:v>5.22</c:v>
                </c:pt>
                <c:pt idx="80">
                  <c:v>5.2290000000000001</c:v>
                </c:pt>
              </c:numCache>
            </c:numRef>
          </c:val>
          <c:smooth val="0"/>
          <c:extLst>
            <c:ext xmlns:c16="http://schemas.microsoft.com/office/drawing/2014/chart" uri="{C3380CC4-5D6E-409C-BE32-E72D297353CC}">
              <c16:uniqueId val="{00000002-D472-4837-BAE9-7FB2208B3621}"/>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 Billion $ (PPP 2017)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'EdSpnd$LIC'!$B$6</c:f>
              <c:strCache>
                <c:ptCount val="1"/>
                <c:pt idx="0">
                  <c:v>SSP3 IFs</c:v>
                </c:pt>
              </c:strCache>
            </c:strRef>
          </c:tx>
          <c:spPr>
            <a:ln w="28575" cap="rnd">
              <a:solidFill>
                <a:srgbClr val="FF000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'EdSpnd$LIC'!$B$7:$B$87</c:f>
              <c:numCache>
                <c:formatCode>General</c:formatCode>
                <c:ptCount val="81"/>
                <c:pt idx="0">
                  <c:v>47.37</c:v>
                </c:pt>
                <c:pt idx="1">
                  <c:v>50.23</c:v>
                </c:pt>
                <c:pt idx="2">
                  <c:v>53.92</c:v>
                </c:pt>
                <c:pt idx="3">
                  <c:v>56.83</c:v>
                </c:pt>
                <c:pt idx="4">
                  <c:v>60.04</c:v>
                </c:pt>
                <c:pt idx="5">
                  <c:v>63.79</c:v>
                </c:pt>
                <c:pt idx="6">
                  <c:v>68.89</c:v>
                </c:pt>
                <c:pt idx="7">
                  <c:v>74.47</c:v>
                </c:pt>
                <c:pt idx="8">
                  <c:v>80.38</c:v>
                </c:pt>
                <c:pt idx="9">
                  <c:v>86.37</c:v>
                </c:pt>
                <c:pt idx="10">
                  <c:v>92.3</c:v>
                </c:pt>
                <c:pt idx="11">
                  <c:v>98.89</c:v>
                </c:pt>
                <c:pt idx="12">
                  <c:v>105.6</c:v>
                </c:pt>
                <c:pt idx="13">
                  <c:v>112.7</c:v>
                </c:pt>
                <c:pt idx="14">
                  <c:v>120</c:v>
                </c:pt>
                <c:pt idx="15">
                  <c:v>127.5</c:v>
                </c:pt>
                <c:pt idx="16">
                  <c:v>135.5</c:v>
                </c:pt>
                <c:pt idx="17">
                  <c:v>143.5</c:v>
                </c:pt>
                <c:pt idx="18">
                  <c:v>151.6</c:v>
                </c:pt>
                <c:pt idx="19">
                  <c:v>159.6</c:v>
                </c:pt>
                <c:pt idx="20">
                  <c:v>167.5</c:v>
                </c:pt>
                <c:pt idx="21">
                  <c:v>175.3</c:v>
                </c:pt>
                <c:pt idx="22">
                  <c:v>183.2</c:v>
                </c:pt>
                <c:pt idx="23">
                  <c:v>191.3</c:v>
                </c:pt>
                <c:pt idx="24">
                  <c:v>199.6</c:v>
                </c:pt>
                <c:pt idx="25">
                  <c:v>208</c:v>
                </c:pt>
                <c:pt idx="26">
                  <c:v>216.3</c:v>
                </c:pt>
                <c:pt idx="27">
                  <c:v>224.5</c:v>
                </c:pt>
                <c:pt idx="28">
                  <c:v>232.7</c:v>
                </c:pt>
                <c:pt idx="29">
                  <c:v>240.8</c:v>
                </c:pt>
                <c:pt idx="30">
                  <c:v>248.7</c:v>
                </c:pt>
                <c:pt idx="31">
                  <c:v>256.3</c:v>
                </c:pt>
                <c:pt idx="32">
                  <c:v>264.39999999999998</c:v>
                </c:pt>
                <c:pt idx="33">
                  <c:v>272.60000000000002</c:v>
                </c:pt>
                <c:pt idx="34">
                  <c:v>280.8</c:v>
                </c:pt>
                <c:pt idx="35">
                  <c:v>289.10000000000002</c:v>
                </c:pt>
                <c:pt idx="36">
                  <c:v>298</c:v>
                </c:pt>
                <c:pt idx="37">
                  <c:v>307.10000000000002</c:v>
                </c:pt>
                <c:pt idx="38">
                  <c:v>316.7</c:v>
                </c:pt>
                <c:pt idx="39">
                  <c:v>326.7</c:v>
                </c:pt>
                <c:pt idx="40">
                  <c:v>336.7</c:v>
                </c:pt>
                <c:pt idx="41">
                  <c:v>347.7</c:v>
                </c:pt>
                <c:pt idx="42">
                  <c:v>359.2</c:v>
                </c:pt>
                <c:pt idx="43">
                  <c:v>370.3</c:v>
                </c:pt>
                <c:pt idx="44">
                  <c:v>380.6</c:v>
                </c:pt>
                <c:pt idx="45">
                  <c:v>390.1</c:v>
                </c:pt>
                <c:pt idx="46">
                  <c:v>398.9</c:v>
                </c:pt>
                <c:pt idx="47">
                  <c:v>407.5</c:v>
                </c:pt>
                <c:pt idx="48">
                  <c:v>417.2</c:v>
                </c:pt>
                <c:pt idx="49">
                  <c:v>429</c:v>
                </c:pt>
                <c:pt idx="50">
                  <c:v>440.1</c:v>
                </c:pt>
                <c:pt idx="51">
                  <c:v>451</c:v>
                </c:pt>
                <c:pt idx="52">
                  <c:v>462.7</c:v>
                </c:pt>
                <c:pt idx="53">
                  <c:v>474.5</c:v>
                </c:pt>
                <c:pt idx="54">
                  <c:v>485.8</c:v>
                </c:pt>
                <c:pt idx="55">
                  <c:v>496.5</c:v>
                </c:pt>
                <c:pt idx="56">
                  <c:v>507.1</c:v>
                </c:pt>
                <c:pt idx="57">
                  <c:v>519</c:v>
                </c:pt>
                <c:pt idx="58">
                  <c:v>530.79999999999995</c:v>
                </c:pt>
                <c:pt idx="59">
                  <c:v>542.9</c:v>
                </c:pt>
                <c:pt idx="60">
                  <c:v>554.6</c:v>
                </c:pt>
                <c:pt idx="61">
                  <c:v>565.70000000000005</c:v>
                </c:pt>
                <c:pt idx="62">
                  <c:v>576.1</c:v>
                </c:pt>
                <c:pt idx="63">
                  <c:v>586.5</c:v>
                </c:pt>
                <c:pt idx="64">
                  <c:v>596.5</c:v>
                </c:pt>
                <c:pt idx="65">
                  <c:v>605.70000000000005</c:v>
                </c:pt>
                <c:pt idx="66">
                  <c:v>614.29999999999995</c:v>
                </c:pt>
                <c:pt idx="67">
                  <c:v>623.70000000000005</c:v>
                </c:pt>
                <c:pt idx="68">
                  <c:v>632.5</c:v>
                </c:pt>
                <c:pt idx="69">
                  <c:v>640.9</c:v>
                </c:pt>
                <c:pt idx="70">
                  <c:v>651.79999999999995</c:v>
                </c:pt>
                <c:pt idx="71">
                  <c:v>661.8</c:v>
                </c:pt>
                <c:pt idx="72">
                  <c:v>673.7</c:v>
                </c:pt>
                <c:pt idx="73">
                  <c:v>687.6</c:v>
                </c:pt>
                <c:pt idx="74">
                  <c:v>704.3</c:v>
                </c:pt>
                <c:pt idx="75">
                  <c:v>719.5</c:v>
                </c:pt>
                <c:pt idx="76">
                  <c:v>734.4</c:v>
                </c:pt>
                <c:pt idx="77">
                  <c:v>753.4</c:v>
                </c:pt>
                <c:pt idx="78">
                  <c:v>772.1</c:v>
                </c:pt>
                <c:pt idx="79">
                  <c:v>795.8</c:v>
                </c:pt>
                <c:pt idx="80">
                  <c:v>812.5</c:v>
                </c:pt>
              </c:numCache>
            </c:numRef>
          </c:val>
          <c:smooth val="0"/>
          <c:extLst>
            <c:ext xmlns:c16="http://schemas.microsoft.com/office/drawing/2014/chart" uri="{C3380CC4-5D6E-409C-BE32-E72D297353CC}">
              <c16:uniqueId val="{00000000-029A-4030-B21C-F1E2C6529184}"/>
            </c:ext>
          </c:extLst>
        </c:ser>
        <c:ser>
          <c:idx val="1"/>
          <c:order val="1"/>
          <c:tx>
            <c:strRef>
              <c:f>'EdSpnd$LIC'!$C$6</c:f>
              <c:strCache>
                <c:ptCount val="1"/>
                <c:pt idx="0">
                  <c:v>SSP2 IFs</c:v>
                </c:pt>
              </c:strCache>
            </c:strRef>
          </c:tx>
          <c:spPr>
            <a:ln w="28575" cap="rnd">
              <a:solidFill>
                <a:srgbClr val="00B05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'EdSpnd$LIC'!$C$7:$C$87</c:f>
              <c:numCache>
                <c:formatCode>General</c:formatCode>
                <c:ptCount val="81"/>
                <c:pt idx="0">
                  <c:v>47.37</c:v>
                </c:pt>
                <c:pt idx="1">
                  <c:v>50.25</c:v>
                </c:pt>
                <c:pt idx="2">
                  <c:v>54.02</c:v>
                </c:pt>
                <c:pt idx="3">
                  <c:v>57.02</c:v>
                </c:pt>
                <c:pt idx="4">
                  <c:v>60.31</c:v>
                </c:pt>
                <c:pt idx="5">
                  <c:v>64.17</c:v>
                </c:pt>
                <c:pt idx="6">
                  <c:v>69.42</c:v>
                </c:pt>
                <c:pt idx="7">
                  <c:v>75.27</c:v>
                </c:pt>
                <c:pt idx="8">
                  <c:v>81.45</c:v>
                </c:pt>
                <c:pt idx="9">
                  <c:v>87.75</c:v>
                </c:pt>
                <c:pt idx="10">
                  <c:v>93.99</c:v>
                </c:pt>
                <c:pt idx="11">
                  <c:v>101.4</c:v>
                </c:pt>
                <c:pt idx="12">
                  <c:v>109</c:v>
                </c:pt>
                <c:pt idx="13">
                  <c:v>116.9</c:v>
                </c:pt>
                <c:pt idx="14">
                  <c:v>125.2</c:v>
                </c:pt>
                <c:pt idx="15">
                  <c:v>133.80000000000001</c:v>
                </c:pt>
                <c:pt idx="16">
                  <c:v>143.5</c:v>
                </c:pt>
                <c:pt idx="17">
                  <c:v>153.69999999999999</c:v>
                </c:pt>
                <c:pt idx="18">
                  <c:v>164.2</c:v>
                </c:pt>
                <c:pt idx="19">
                  <c:v>174.7</c:v>
                </c:pt>
                <c:pt idx="20">
                  <c:v>185.2</c:v>
                </c:pt>
                <c:pt idx="21">
                  <c:v>196.6</c:v>
                </c:pt>
                <c:pt idx="22">
                  <c:v>208.3</c:v>
                </c:pt>
                <c:pt idx="23">
                  <c:v>220.4</c:v>
                </c:pt>
                <c:pt idx="24">
                  <c:v>232.8</c:v>
                </c:pt>
                <c:pt idx="25">
                  <c:v>245.6</c:v>
                </c:pt>
                <c:pt idx="26">
                  <c:v>259.10000000000002</c:v>
                </c:pt>
                <c:pt idx="27">
                  <c:v>273.5</c:v>
                </c:pt>
                <c:pt idx="28">
                  <c:v>288.39999999999998</c:v>
                </c:pt>
                <c:pt idx="29">
                  <c:v>303.3</c:v>
                </c:pt>
                <c:pt idx="30">
                  <c:v>317.89999999999998</c:v>
                </c:pt>
                <c:pt idx="31">
                  <c:v>333.2</c:v>
                </c:pt>
                <c:pt idx="32">
                  <c:v>349.6</c:v>
                </c:pt>
                <c:pt idx="33">
                  <c:v>366.7</c:v>
                </c:pt>
                <c:pt idx="34">
                  <c:v>384.1</c:v>
                </c:pt>
                <c:pt idx="35">
                  <c:v>401.7</c:v>
                </c:pt>
                <c:pt idx="36">
                  <c:v>420.5</c:v>
                </c:pt>
                <c:pt idx="37">
                  <c:v>440.8</c:v>
                </c:pt>
                <c:pt idx="38">
                  <c:v>461.7</c:v>
                </c:pt>
                <c:pt idx="39">
                  <c:v>483</c:v>
                </c:pt>
                <c:pt idx="40">
                  <c:v>504.6</c:v>
                </c:pt>
                <c:pt idx="41">
                  <c:v>528.70000000000005</c:v>
                </c:pt>
                <c:pt idx="42">
                  <c:v>554.4</c:v>
                </c:pt>
                <c:pt idx="43">
                  <c:v>580.20000000000005</c:v>
                </c:pt>
                <c:pt idx="44">
                  <c:v>604</c:v>
                </c:pt>
                <c:pt idx="45">
                  <c:v>626.4</c:v>
                </c:pt>
                <c:pt idx="46">
                  <c:v>649.1</c:v>
                </c:pt>
                <c:pt idx="47">
                  <c:v>674.3</c:v>
                </c:pt>
                <c:pt idx="48">
                  <c:v>699.7</c:v>
                </c:pt>
                <c:pt idx="49">
                  <c:v>730.6</c:v>
                </c:pt>
                <c:pt idx="50">
                  <c:v>761.4</c:v>
                </c:pt>
                <c:pt idx="51">
                  <c:v>792</c:v>
                </c:pt>
                <c:pt idx="52">
                  <c:v>827.4</c:v>
                </c:pt>
                <c:pt idx="53">
                  <c:v>859.8</c:v>
                </c:pt>
                <c:pt idx="54">
                  <c:v>892.2</c:v>
                </c:pt>
                <c:pt idx="55">
                  <c:v>929.1</c:v>
                </c:pt>
                <c:pt idx="56">
                  <c:v>966.8</c:v>
                </c:pt>
                <c:pt idx="57">
                  <c:v>1006</c:v>
                </c:pt>
                <c:pt idx="58">
                  <c:v>1044</c:v>
                </c:pt>
                <c:pt idx="59">
                  <c:v>1082</c:v>
                </c:pt>
                <c:pt idx="60">
                  <c:v>1119</c:v>
                </c:pt>
                <c:pt idx="61">
                  <c:v>1158</c:v>
                </c:pt>
                <c:pt idx="62">
                  <c:v>1199</c:v>
                </c:pt>
                <c:pt idx="63">
                  <c:v>1240</c:v>
                </c:pt>
                <c:pt idx="64">
                  <c:v>1280</c:v>
                </c:pt>
                <c:pt idx="65">
                  <c:v>1320</c:v>
                </c:pt>
                <c:pt idx="66">
                  <c:v>1360</c:v>
                </c:pt>
                <c:pt idx="67">
                  <c:v>1401</c:v>
                </c:pt>
                <c:pt idx="68">
                  <c:v>1446</c:v>
                </c:pt>
                <c:pt idx="69">
                  <c:v>1491</c:v>
                </c:pt>
                <c:pt idx="70">
                  <c:v>1547</c:v>
                </c:pt>
                <c:pt idx="71">
                  <c:v>1607</c:v>
                </c:pt>
                <c:pt idx="72">
                  <c:v>1671</c:v>
                </c:pt>
                <c:pt idx="73">
                  <c:v>1736</c:v>
                </c:pt>
                <c:pt idx="74">
                  <c:v>1797</c:v>
                </c:pt>
                <c:pt idx="75">
                  <c:v>1859</c:v>
                </c:pt>
                <c:pt idx="76">
                  <c:v>1921</c:v>
                </c:pt>
                <c:pt idx="77">
                  <c:v>1991</c:v>
                </c:pt>
                <c:pt idx="78">
                  <c:v>2059</c:v>
                </c:pt>
                <c:pt idx="79">
                  <c:v>2133</c:v>
                </c:pt>
                <c:pt idx="80">
                  <c:v>2210</c:v>
                </c:pt>
              </c:numCache>
            </c:numRef>
          </c:val>
          <c:smooth val="0"/>
          <c:extLst>
            <c:ext xmlns:c16="http://schemas.microsoft.com/office/drawing/2014/chart" uri="{C3380CC4-5D6E-409C-BE32-E72D297353CC}">
              <c16:uniqueId val="{00000001-029A-4030-B21C-F1E2C6529184}"/>
            </c:ext>
          </c:extLst>
        </c:ser>
        <c:ser>
          <c:idx val="2"/>
          <c:order val="2"/>
          <c:tx>
            <c:strRef>
              <c:f>'EdSpnd$LIC'!$D$6</c:f>
              <c:strCache>
                <c:ptCount val="1"/>
                <c:pt idx="0">
                  <c:v>SSP5IFs_Fin</c:v>
                </c:pt>
              </c:strCache>
            </c:strRef>
          </c:tx>
          <c:spPr>
            <a:ln w="28575" cap="rnd">
              <a:solidFill>
                <a:srgbClr val="00206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'EdSpnd$LIC'!$D$7:$D$87</c:f>
              <c:numCache>
                <c:formatCode>General</c:formatCode>
                <c:ptCount val="81"/>
                <c:pt idx="0">
                  <c:v>47.37</c:v>
                </c:pt>
                <c:pt idx="1">
                  <c:v>50.62</c:v>
                </c:pt>
                <c:pt idx="2">
                  <c:v>54.88</c:v>
                </c:pt>
                <c:pt idx="3">
                  <c:v>58.87</c:v>
                </c:pt>
                <c:pt idx="4">
                  <c:v>63.79</c:v>
                </c:pt>
                <c:pt idx="5">
                  <c:v>69.86</c:v>
                </c:pt>
                <c:pt idx="6">
                  <c:v>77.36</c:v>
                </c:pt>
                <c:pt idx="7">
                  <c:v>85.53</c:v>
                </c:pt>
                <c:pt idx="8">
                  <c:v>94.68</c:v>
                </c:pt>
                <c:pt idx="9">
                  <c:v>104.5</c:v>
                </c:pt>
                <c:pt idx="10">
                  <c:v>115</c:v>
                </c:pt>
                <c:pt idx="11">
                  <c:v>126.5</c:v>
                </c:pt>
                <c:pt idx="12">
                  <c:v>140.6</c:v>
                </c:pt>
                <c:pt idx="13">
                  <c:v>156.1</c:v>
                </c:pt>
                <c:pt idx="14">
                  <c:v>172.9</c:v>
                </c:pt>
                <c:pt idx="15">
                  <c:v>190.9</c:v>
                </c:pt>
                <c:pt idx="16">
                  <c:v>210.3</c:v>
                </c:pt>
                <c:pt idx="17">
                  <c:v>233.9</c:v>
                </c:pt>
                <c:pt idx="18">
                  <c:v>258.3</c:v>
                </c:pt>
                <c:pt idx="19">
                  <c:v>283.5</c:v>
                </c:pt>
                <c:pt idx="20">
                  <c:v>309.3</c:v>
                </c:pt>
                <c:pt idx="21">
                  <c:v>335.9</c:v>
                </c:pt>
                <c:pt idx="22">
                  <c:v>368.7</c:v>
                </c:pt>
                <c:pt idx="23">
                  <c:v>402.4</c:v>
                </c:pt>
                <c:pt idx="24">
                  <c:v>437</c:v>
                </c:pt>
                <c:pt idx="25">
                  <c:v>472.2</c:v>
                </c:pt>
                <c:pt idx="26">
                  <c:v>507.2</c:v>
                </c:pt>
                <c:pt idx="27">
                  <c:v>548</c:v>
                </c:pt>
                <c:pt idx="28">
                  <c:v>588.70000000000005</c:v>
                </c:pt>
                <c:pt idx="29">
                  <c:v>629</c:v>
                </c:pt>
                <c:pt idx="30">
                  <c:v>668.6</c:v>
                </c:pt>
                <c:pt idx="31">
                  <c:v>707.4</c:v>
                </c:pt>
                <c:pt idx="32">
                  <c:v>751.2</c:v>
                </c:pt>
                <c:pt idx="33">
                  <c:v>789.8</c:v>
                </c:pt>
                <c:pt idx="34">
                  <c:v>826.9</c:v>
                </c:pt>
                <c:pt idx="35">
                  <c:v>863.1</c:v>
                </c:pt>
                <c:pt idx="36">
                  <c:v>899.2</c:v>
                </c:pt>
                <c:pt idx="37">
                  <c:v>940.4</c:v>
                </c:pt>
                <c:pt idx="38">
                  <c:v>979.6</c:v>
                </c:pt>
                <c:pt idx="39">
                  <c:v>1017</c:v>
                </c:pt>
                <c:pt idx="40">
                  <c:v>1049</c:v>
                </c:pt>
                <c:pt idx="41">
                  <c:v>1095</c:v>
                </c:pt>
                <c:pt idx="42">
                  <c:v>1149</c:v>
                </c:pt>
                <c:pt idx="43">
                  <c:v>1199</c:v>
                </c:pt>
                <c:pt idx="44">
                  <c:v>1246</c:v>
                </c:pt>
                <c:pt idx="45">
                  <c:v>1291</c:v>
                </c:pt>
                <c:pt idx="46">
                  <c:v>1330</c:v>
                </c:pt>
                <c:pt idx="47">
                  <c:v>1377</c:v>
                </c:pt>
                <c:pt idx="48">
                  <c:v>1426</c:v>
                </c:pt>
                <c:pt idx="49">
                  <c:v>1480</c:v>
                </c:pt>
                <c:pt idx="50">
                  <c:v>1541</c:v>
                </c:pt>
                <c:pt idx="51">
                  <c:v>1608</c:v>
                </c:pt>
                <c:pt idx="52">
                  <c:v>1682</c:v>
                </c:pt>
                <c:pt idx="53">
                  <c:v>1756</c:v>
                </c:pt>
                <c:pt idx="54">
                  <c:v>1833</c:v>
                </c:pt>
                <c:pt idx="55">
                  <c:v>1905</c:v>
                </c:pt>
                <c:pt idx="56">
                  <c:v>1979</c:v>
                </c:pt>
                <c:pt idx="57">
                  <c:v>2059</c:v>
                </c:pt>
                <c:pt idx="58">
                  <c:v>2138</c:v>
                </c:pt>
                <c:pt idx="59">
                  <c:v>2215</c:v>
                </c:pt>
                <c:pt idx="60">
                  <c:v>2290</c:v>
                </c:pt>
                <c:pt idx="61">
                  <c:v>2369</c:v>
                </c:pt>
                <c:pt idx="62">
                  <c:v>2453</c:v>
                </c:pt>
                <c:pt idx="63">
                  <c:v>2537</c:v>
                </c:pt>
                <c:pt idx="64">
                  <c:v>2619</c:v>
                </c:pt>
                <c:pt idx="65">
                  <c:v>2701</c:v>
                </c:pt>
                <c:pt idx="66">
                  <c:v>2786</c:v>
                </c:pt>
                <c:pt idx="67">
                  <c:v>2877</c:v>
                </c:pt>
                <c:pt idx="68">
                  <c:v>2970</c:v>
                </c:pt>
                <c:pt idx="69">
                  <c:v>3062</c:v>
                </c:pt>
                <c:pt idx="70">
                  <c:v>3163</c:v>
                </c:pt>
                <c:pt idx="71">
                  <c:v>3269</c:v>
                </c:pt>
                <c:pt idx="72">
                  <c:v>3394</c:v>
                </c:pt>
                <c:pt idx="73">
                  <c:v>3522</c:v>
                </c:pt>
                <c:pt idx="74">
                  <c:v>3654</c:v>
                </c:pt>
                <c:pt idx="75">
                  <c:v>3783</c:v>
                </c:pt>
                <c:pt idx="76">
                  <c:v>3913</c:v>
                </c:pt>
                <c:pt idx="77">
                  <c:v>4060</c:v>
                </c:pt>
                <c:pt idx="78">
                  <c:v>4213</c:v>
                </c:pt>
                <c:pt idx="79">
                  <c:v>4362</c:v>
                </c:pt>
                <c:pt idx="80">
                  <c:v>4505</c:v>
                </c:pt>
              </c:numCache>
            </c:numRef>
          </c:val>
          <c:smooth val="0"/>
          <c:extLst>
            <c:ext xmlns:c16="http://schemas.microsoft.com/office/drawing/2014/chart" uri="{C3380CC4-5D6E-409C-BE32-E72D297353CC}">
              <c16:uniqueId val="{00000002-029A-4030-B21C-F1E2C6529184}"/>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 % of GDP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'EdSpnd%LIC'!$B$6</c:f>
              <c:strCache>
                <c:ptCount val="1"/>
                <c:pt idx="0">
                  <c:v>SSP3 IFs</c:v>
                </c:pt>
              </c:strCache>
            </c:strRef>
          </c:tx>
          <c:spPr>
            <a:ln w="28575" cap="rnd">
              <a:solidFill>
                <a:srgbClr val="FF000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'EdSpnd%LIC'!$B$7:$B$87</c:f>
              <c:numCache>
                <c:formatCode>General</c:formatCode>
                <c:ptCount val="81"/>
                <c:pt idx="0">
                  <c:v>3.3559999999999999</c:v>
                </c:pt>
                <c:pt idx="1">
                  <c:v>3.46</c:v>
                </c:pt>
                <c:pt idx="2">
                  <c:v>3.585</c:v>
                </c:pt>
                <c:pt idx="3">
                  <c:v>3.6360000000000001</c:v>
                </c:pt>
                <c:pt idx="4">
                  <c:v>3.6989999999999998</c:v>
                </c:pt>
                <c:pt idx="5">
                  <c:v>3.7869999999999999</c:v>
                </c:pt>
                <c:pt idx="6">
                  <c:v>3.8620000000000001</c:v>
                </c:pt>
                <c:pt idx="7">
                  <c:v>3.948</c:v>
                </c:pt>
                <c:pt idx="8">
                  <c:v>4.0369999999999999</c:v>
                </c:pt>
                <c:pt idx="9">
                  <c:v>4.1159999999999997</c:v>
                </c:pt>
                <c:pt idx="10">
                  <c:v>4.18</c:v>
                </c:pt>
                <c:pt idx="11">
                  <c:v>4.2370000000000001</c:v>
                </c:pt>
                <c:pt idx="12">
                  <c:v>4.29</c:v>
                </c:pt>
                <c:pt idx="13">
                  <c:v>4.3449999999999998</c:v>
                </c:pt>
                <c:pt idx="14">
                  <c:v>4.3959999999999999</c:v>
                </c:pt>
                <c:pt idx="15">
                  <c:v>4.4429999999999996</c:v>
                </c:pt>
                <c:pt idx="16">
                  <c:v>4.4989999999999997</c:v>
                </c:pt>
                <c:pt idx="17">
                  <c:v>4.5449999999999999</c:v>
                </c:pt>
                <c:pt idx="18">
                  <c:v>4.5860000000000003</c:v>
                </c:pt>
                <c:pt idx="19">
                  <c:v>4.6130000000000004</c:v>
                </c:pt>
                <c:pt idx="20">
                  <c:v>4.633</c:v>
                </c:pt>
                <c:pt idx="21">
                  <c:v>4.6459999999999999</c:v>
                </c:pt>
                <c:pt idx="22">
                  <c:v>4.6539999999999999</c:v>
                </c:pt>
                <c:pt idx="23">
                  <c:v>4.6630000000000003</c:v>
                </c:pt>
                <c:pt idx="24">
                  <c:v>4.673</c:v>
                </c:pt>
                <c:pt idx="25">
                  <c:v>4.68</c:v>
                </c:pt>
                <c:pt idx="26">
                  <c:v>4.6769999999999996</c:v>
                </c:pt>
                <c:pt idx="27">
                  <c:v>4.6669999999999998</c:v>
                </c:pt>
                <c:pt idx="28">
                  <c:v>4.6550000000000002</c:v>
                </c:pt>
                <c:pt idx="29">
                  <c:v>4.6390000000000002</c:v>
                </c:pt>
                <c:pt idx="30">
                  <c:v>4.6150000000000002</c:v>
                </c:pt>
                <c:pt idx="31">
                  <c:v>4.58</c:v>
                </c:pt>
                <c:pt idx="32">
                  <c:v>4.5510000000000002</c:v>
                </c:pt>
                <c:pt idx="33">
                  <c:v>4.5250000000000004</c:v>
                </c:pt>
                <c:pt idx="34">
                  <c:v>4.4969999999999999</c:v>
                </c:pt>
                <c:pt idx="35">
                  <c:v>4.4690000000000003</c:v>
                </c:pt>
                <c:pt idx="36">
                  <c:v>4.4459999999999997</c:v>
                </c:pt>
                <c:pt idx="37">
                  <c:v>4.4260000000000002</c:v>
                </c:pt>
                <c:pt idx="38">
                  <c:v>4.4109999999999996</c:v>
                </c:pt>
                <c:pt idx="39">
                  <c:v>4.4000000000000004</c:v>
                </c:pt>
                <c:pt idx="40">
                  <c:v>4.3860000000000001</c:v>
                </c:pt>
                <c:pt idx="41">
                  <c:v>4.383</c:v>
                </c:pt>
                <c:pt idx="42">
                  <c:v>4.383</c:v>
                </c:pt>
                <c:pt idx="43">
                  <c:v>4.3760000000000003</c:v>
                </c:pt>
                <c:pt idx="44">
                  <c:v>4.359</c:v>
                </c:pt>
                <c:pt idx="45">
                  <c:v>4.3310000000000004</c:v>
                </c:pt>
                <c:pt idx="46">
                  <c:v>4.2960000000000003</c:v>
                </c:pt>
                <c:pt idx="47">
                  <c:v>4.258</c:v>
                </c:pt>
                <c:pt idx="48">
                  <c:v>4.2320000000000002</c:v>
                </c:pt>
                <c:pt idx="49">
                  <c:v>4.226</c:v>
                </c:pt>
                <c:pt idx="50">
                  <c:v>4.2119999999999997</c:v>
                </c:pt>
                <c:pt idx="51">
                  <c:v>4.194</c:v>
                </c:pt>
                <c:pt idx="52">
                  <c:v>4.1840000000000002</c:v>
                </c:pt>
                <c:pt idx="53">
                  <c:v>4.1719999999999997</c:v>
                </c:pt>
                <c:pt idx="54">
                  <c:v>4.1550000000000002</c:v>
                </c:pt>
                <c:pt idx="55">
                  <c:v>4.133</c:v>
                </c:pt>
                <c:pt idx="56">
                  <c:v>4.1109999999999998</c:v>
                </c:pt>
                <c:pt idx="57">
                  <c:v>4.0990000000000002</c:v>
                </c:pt>
                <c:pt idx="58">
                  <c:v>4.085</c:v>
                </c:pt>
                <c:pt idx="59">
                  <c:v>4.0730000000000004</c:v>
                </c:pt>
                <c:pt idx="60">
                  <c:v>4.0579999999999998</c:v>
                </c:pt>
                <c:pt idx="61">
                  <c:v>4.0389999999999997</c:v>
                </c:pt>
                <c:pt idx="62">
                  <c:v>4.016</c:v>
                </c:pt>
                <c:pt idx="63">
                  <c:v>3.9929999999999999</c:v>
                </c:pt>
                <c:pt idx="64">
                  <c:v>3.9660000000000002</c:v>
                </c:pt>
                <c:pt idx="65">
                  <c:v>3.9340000000000002</c:v>
                </c:pt>
                <c:pt idx="66">
                  <c:v>3.9009999999999998</c:v>
                </c:pt>
                <c:pt idx="67">
                  <c:v>3.8730000000000002</c:v>
                </c:pt>
                <c:pt idx="68">
                  <c:v>3.8420000000000001</c:v>
                </c:pt>
                <c:pt idx="69">
                  <c:v>3.8079999999999998</c:v>
                </c:pt>
                <c:pt idx="70">
                  <c:v>3.7890000000000001</c:v>
                </c:pt>
                <c:pt idx="71">
                  <c:v>3.766</c:v>
                </c:pt>
                <c:pt idx="72">
                  <c:v>3.754</c:v>
                </c:pt>
                <c:pt idx="73">
                  <c:v>3.7530000000000001</c:v>
                </c:pt>
                <c:pt idx="74">
                  <c:v>3.766</c:v>
                </c:pt>
                <c:pt idx="75">
                  <c:v>3.7690000000000001</c:v>
                </c:pt>
                <c:pt idx="76">
                  <c:v>3.7709999999999999</c:v>
                </c:pt>
                <c:pt idx="77">
                  <c:v>3.7930000000000001</c:v>
                </c:pt>
                <c:pt idx="78">
                  <c:v>3.8119999999999998</c:v>
                </c:pt>
                <c:pt idx="79">
                  <c:v>3.8530000000000002</c:v>
                </c:pt>
                <c:pt idx="80">
                  <c:v>3.8580000000000001</c:v>
                </c:pt>
              </c:numCache>
            </c:numRef>
          </c:val>
          <c:smooth val="0"/>
          <c:extLst>
            <c:ext xmlns:c16="http://schemas.microsoft.com/office/drawing/2014/chart" uri="{C3380CC4-5D6E-409C-BE32-E72D297353CC}">
              <c16:uniqueId val="{00000000-35BD-43C8-B6F5-3332E6423B26}"/>
            </c:ext>
          </c:extLst>
        </c:ser>
        <c:ser>
          <c:idx val="1"/>
          <c:order val="1"/>
          <c:tx>
            <c:strRef>
              <c:f>'EdSpnd%LIC'!$C$6</c:f>
              <c:strCache>
                <c:ptCount val="1"/>
                <c:pt idx="0">
                  <c:v>SSP2 IFs</c:v>
                </c:pt>
              </c:strCache>
            </c:strRef>
          </c:tx>
          <c:spPr>
            <a:ln w="28575" cap="rnd">
              <a:solidFill>
                <a:srgbClr val="00B05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'EdSpnd%LIC'!$C$7:$C$87</c:f>
              <c:numCache>
                <c:formatCode>General</c:formatCode>
                <c:ptCount val="81"/>
                <c:pt idx="0">
                  <c:v>3.3559999999999999</c:v>
                </c:pt>
                <c:pt idx="1">
                  <c:v>3.4620000000000002</c:v>
                </c:pt>
                <c:pt idx="2">
                  <c:v>3.5920000000000001</c:v>
                </c:pt>
                <c:pt idx="3">
                  <c:v>3.6480000000000001</c:v>
                </c:pt>
                <c:pt idx="4">
                  <c:v>3.7160000000000002</c:v>
                </c:pt>
                <c:pt idx="5">
                  <c:v>3.8090000000000002</c:v>
                </c:pt>
                <c:pt idx="6">
                  <c:v>3.891</c:v>
                </c:pt>
                <c:pt idx="7">
                  <c:v>3.988</c:v>
                </c:pt>
                <c:pt idx="8">
                  <c:v>4.0880000000000001</c:v>
                </c:pt>
                <c:pt idx="9">
                  <c:v>4.1769999999999996</c:v>
                </c:pt>
                <c:pt idx="10">
                  <c:v>4.2510000000000003</c:v>
                </c:pt>
                <c:pt idx="11">
                  <c:v>4.3170000000000002</c:v>
                </c:pt>
                <c:pt idx="12">
                  <c:v>4.3789999999999996</c:v>
                </c:pt>
                <c:pt idx="13">
                  <c:v>4.4400000000000004</c:v>
                </c:pt>
                <c:pt idx="14">
                  <c:v>4.5019999999999998</c:v>
                </c:pt>
                <c:pt idx="15">
                  <c:v>4.5640000000000001</c:v>
                </c:pt>
                <c:pt idx="16">
                  <c:v>4.6180000000000003</c:v>
                </c:pt>
                <c:pt idx="17">
                  <c:v>4.6740000000000004</c:v>
                </c:pt>
                <c:pt idx="18">
                  <c:v>4.7290000000000001</c:v>
                </c:pt>
                <c:pt idx="19">
                  <c:v>4.7690000000000001</c:v>
                </c:pt>
                <c:pt idx="20">
                  <c:v>4.8019999999999996</c:v>
                </c:pt>
                <c:pt idx="21">
                  <c:v>4.8120000000000003</c:v>
                </c:pt>
                <c:pt idx="22">
                  <c:v>4.8250000000000002</c:v>
                </c:pt>
                <c:pt idx="23">
                  <c:v>4.8360000000000003</c:v>
                </c:pt>
                <c:pt idx="24">
                  <c:v>4.8479999999999999</c:v>
                </c:pt>
                <c:pt idx="25">
                  <c:v>4.8579999999999997</c:v>
                </c:pt>
                <c:pt idx="26">
                  <c:v>4.8460000000000001</c:v>
                </c:pt>
                <c:pt idx="27">
                  <c:v>4.8449999999999998</c:v>
                </c:pt>
                <c:pt idx="28">
                  <c:v>4.8449999999999998</c:v>
                </c:pt>
                <c:pt idx="29">
                  <c:v>4.8419999999999996</c:v>
                </c:pt>
                <c:pt idx="30">
                  <c:v>4.8280000000000003</c:v>
                </c:pt>
                <c:pt idx="31">
                  <c:v>4.79</c:v>
                </c:pt>
                <c:pt idx="32">
                  <c:v>4.766</c:v>
                </c:pt>
                <c:pt idx="33">
                  <c:v>4.7489999999999997</c:v>
                </c:pt>
                <c:pt idx="34">
                  <c:v>4.7320000000000002</c:v>
                </c:pt>
                <c:pt idx="35">
                  <c:v>4.7149999999999999</c:v>
                </c:pt>
                <c:pt idx="36">
                  <c:v>4.6820000000000004</c:v>
                </c:pt>
                <c:pt idx="37">
                  <c:v>4.6619999999999999</c:v>
                </c:pt>
                <c:pt idx="38">
                  <c:v>4.6459999999999999</c:v>
                </c:pt>
                <c:pt idx="39">
                  <c:v>4.633</c:v>
                </c:pt>
                <c:pt idx="40">
                  <c:v>4.6180000000000003</c:v>
                </c:pt>
                <c:pt idx="41">
                  <c:v>4.5970000000000004</c:v>
                </c:pt>
                <c:pt idx="42">
                  <c:v>4.5880000000000001</c:v>
                </c:pt>
                <c:pt idx="43">
                  <c:v>4.577</c:v>
                </c:pt>
                <c:pt idx="44">
                  <c:v>4.5490000000000004</c:v>
                </c:pt>
                <c:pt idx="45">
                  <c:v>4.5090000000000003</c:v>
                </c:pt>
                <c:pt idx="46">
                  <c:v>4.4509999999999996</c:v>
                </c:pt>
                <c:pt idx="47">
                  <c:v>4.4109999999999996</c:v>
                </c:pt>
                <c:pt idx="48">
                  <c:v>4.3730000000000002</c:v>
                </c:pt>
                <c:pt idx="49">
                  <c:v>4.3689999999999998</c:v>
                </c:pt>
                <c:pt idx="50">
                  <c:v>4.3620000000000001</c:v>
                </c:pt>
                <c:pt idx="51">
                  <c:v>4.3319999999999999</c:v>
                </c:pt>
                <c:pt idx="52">
                  <c:v>4.3280000000000003</c:v>
                </c:pt>
                <c:pt idx="53">
                  <c:v>4.3070000000000004</c:v>
                </c:pt>
                <c:pt idx="54">
                  <c:v>4.2850000000000001</c:v>
                </c:pt>
                <c:pt idx="55">
                  <c:v>4.2830000000000004</c:v>
                </c:pt>
                <c:pt idx="56">
                  <c:v>4.2670000000000003</c:v>
                </c:pt>
                <c:pt idx="57">
                  <c:v>4.2560000000000002</c:v>
                </c:pt>
                <c:pt idx="58">
                  <c:v>4.242</c:v>
                </c:pt>
                <c:pt idx="59">
                  <c:v>4.2229999999999999</c:v>
                </c:pt>
                <c:pt idx="60">
                  <c:v>4.2039999999999997</c:v>
                </c:pt>
                <c:pt idx="61">
                  <c:v>4.1749999999999998</c:v>
                </c:pt>
                <c:pt idx="62">
                  <c:v>4.1580000000000004</c:v>
                </c:pt>
                <c:pt idx="63">
                  <c:v>4.1360000000000001</c:v>
                </c:pt>
                <c:pt idx="64">
                  <c:v>4.1139999999999999</c:v>
                </c:pt>
                <c:pt idx="65">
                  <c:v>4.0910000000000002</c:v>
                </c:pt>
                <c:pt idx="66">
                  <c:v>4.0549999999999997</c:v>
                </c:pt>
                <c:pt idx="67">
                  <c:v>4.0259999999999998</c:v>
                </c:pt>
                <c:pt idx="68">
                  <c:v>4.008</c:v>
                </c:pt>
                <c:pt idx="69">
                  <c:v>3.988</c:v>
                </c:pt>
                <c:pt idx="70">
                  <c:v>4</c:v>
                </c:pt>
                <c:pt idx="71">
                  <c:v>4.0069999999999997</c:v>
                </c:pt>
                <c:pt idx="72">
                  <c:v>4.0229999999999997</c:v>
                </c:pt>
                <c:pt idx="73">
                  <c:v>4.0380000000000003</c:v>
                </c:pt>
                <c:pt idx="74">
                  <c:v>4.0439999999999996</c:v>
                </c:pt>
                <c:pt idx="75">
                  <c:v>4.05</c:v>
                </c:pt>
                <c:pt idx="76">
                  <c:v>4.0439999999999996</c:v>
                </c:pt>
                <c:pt idx="77">
                  <c:v>4.0549999999999997</c:v>
                </c:pt>
                <c:pt idx="78">
                  <c:v>4.0609999999999999</c:v>
                </c:pt>
                <c:pt idx="79">
                  <c:v>4.077</c:v>
                </c:pt>
                <c:pt idx="80">
                  <c:v>4.0970000000000004</c:v>
                </c:pt>
              </c:numCache>
            </c:numRef>
          </c:val>
          <c:smooth val="0"/>
          <c:extLst>
            <c:ext xmlns:c16="http://schemas.microsoft.com/office/drawing/2014/chart" uri="{C3380CC4-5D6E-409C-BE32-E72D297353CC}">
              <c16:uniqueId val="{00000001-35BD-43C8-B6F5-3332E6423B26}"/>
            </c:ext>
          </c:extLst>
        </c:ser>
        <c:ser>
          <c:idx val="2"/>
          <c:order val="2"/>
          <c:tx>
            <c:strRef>
              <c:f>'EdSpnd%LIC'!$D$6</c:f>
              <c:strCache>
                <c:ptCount val="1"/>
                <c:pt idx="0">
                  <c:v>SSP5IFs_Fin</c:v>
                </c:pt>
              </c:strCache>
            </c:strRef>
          </c:tx>
          <c:spPr>
            <a:ln w="28575" cap="rnd">
              <a:solidFill>
                <a:srgbClr val="00206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'EdSpnd%LIC'!$D$7:$D$87</c:f>
              <c:numCache>
                <c:formatCode>General</c:formatCode>
                <c:ptCount val="81"/>
                <c:pt idx="0">
                  <c:v>3.3559999999999999</c:v>
                </c:pt>
                <c:pt idx="1">
                  <c:v>3.488</c:v>
                </c:pt>
                <c:pt idx="2">
                  <c:v>3.65</c:v>
                </c:pt>
                <c:pt idx="3">
                  <c:v>3.7669999999999999</c:v>
                </c:pt>
                <c:pt idx="4">
                  <c:v>3.93</c:v>
                </c:pt>
                <c:pt idx="5">
                  <c:v>4.1459999999999999</c:v>
                </c:pt>
                <c:pt idx="6">
                  <c:v>4.3310000000000004</c:v>
                </c:pt>
                <c:pt idx="7">
                  <c:v>4.5250000000000004</c:v>
                </c:pt>
                <c:pt idx="8">
                  <c:v>4.7430000000000003</c:v>
                </c:pt>
                <c:pt idx="9">
                  <c:v>4.9649999999999999</c:v>
                </c:pt>
                <c:pt idx="10">
                  <c:v>5.1890000000000001</c:v>
                </c:pt>
                <c:pt idx="11">
                  <c:v>5.3239999999999998</c:v>
                </c:pt>
                <c:pt idx="12">
                  <c:v>5.5350000000000001</c:v>
                </c:pt>
                <c:pt idx="13">
                  <c:v>5.7629999999999999</c:v>
                </c:pt>
                <c:pt idx="14">
                  <c:v>6.0039999999999996</c:v>
                </c:pt>
                <c:pt idx="15">
                  <c:v>6.2480000000000002</c:v>
                </c:pt>
                <c:pt idx="16">
                  <c:v>6.3659999999999997</c:v>
                </c:pt>
                <c:pt idx="17">
                  <c:v>6.58</c:v>
                </c:pt>
                <c:pt idx="18">
                  <c:v>6.7729999999999997</c:v>
                </c:pt>
                <c:pt idx="19">
                  <c:v>6.9539999999999997</c:v>
                </c:pt>
                <c:pt idx="20">
                  <c:v>7.1159999999999997</c:v>
                </c:pt>
                <c:pt idx="21">
                  <c:v>7.1390000000000002</c:v>
                </c:pt>
                <c:pt idx="22">
                  <c:v>7.2709999999999999</c:v>
                </c:pt>
                <c:pt idx="23">
                  <c:v>7.391</c:v>
                </c:pt>
                <c:pt idx="24">
                  <c:v>7.5</c:v>
                </c:pt>
                <c:pt idx="25">
                  <c:v>7.5970000000000004</c:v>
                </c:pt>
                <c:pt idx="26">
                  <c:v>7.5869999999999997</c:v>
                </c:pt>
                <c:pt idx="27">
                  <c:v>7.65</c:v>
                </c:pt>
                <c:pt idx="28">
                  <c:v>7.694</c:v>
                </c:pt>
                <c:pt idx="29">
                  <c:v>7.72</c:v>
                </c:pt>
                <c:pt idx="30">
                  <c:v>7.7279999999999998</c:v>
                </c:pt>
                <c:pt idx="31">
                  <c:v>7.6470000000000002</c:v>
                </c:pt>
                <c:pt idx="32">
                  <c:v>7.62</c:v>
                </c:pt>
                <c:pt idx="33">
                  <c:v>7.54</c:v>
                </c:pt>
                <c:pt idx="34">
                  <c:v>7.45</c:v>
                </c:pt>
                <c:pt idx="35">
                  <c:v>7.3550000000000004</c:v>
                </c:pt>
                <c:pt idx="36">
                  <c:v>7.1980000000000004</c:v>
                </c:pt>
                <c:pt idx="37">
                  <c:v>7.0919999999999996</c:v>
                </c:pt>
                <c:pt idx="38">
                  <c:v>6.9790000000000001</c:v>
                </c:pt>
                <c:pt idx="39">
                  <c:v>6.86</c:v>
                </c:pt>
                <c:pt idx="40">
                  <c:v>6.7169999999999996</c:v>
                </c:pt>
                <c:pt idx="41">
                  <c:v>6.6139999999999999</c:v>
                </c:pt>
                <c:pt idx="42">
                  <c:v>6.5549999999999997</c:v>
                </c:pt>
                <c:pt idx="43">
                  <c:v>6.4829999999999997</c:v>
                </c:pt>
                <c:pt idx="44">
                  <c:v>6.4009999999999998</c:v>
                </c:pt>
                <c:pt idx="45">
                  <c:v>6.3140000000000001</c:v>
                </c:pt>
                <c:pt idx="46">
                  <c:v>6.1559999999999997</c:v>
                </c:pt>
                <c:pt idx="47">
                  <c:v>6.0469999999999997</c:v>
                </c:pt>
                <c:pt idx="48">
                  <c:v>5.9580000000000002</c:v>
                </c:pt>
                <c:pt idx="49">
                  <c:v>5.8920000000000003</c:v>
                </c:pt>
                <c:pt idx="50">
                  <c:v>5.8570000000000002</c:v>
                </c:pt>
                <c:pt idx="51">
                  <c:v>5.806</c:v>
                </c:pt>
                <c:pt idx="52">
                  <c:v>5.782</c:v>
                </c:pt>
                <c:pt idx="53">
                  <c:v>5.7619999999999996</c:v>
                </c:pt>
                <c:pt idx="54">
                  <c:v>5.7480000000000002</c:v>
                </c:pt>
                <c:pt idx="55">
                  <c:v>5.7229999999999999</c:v>
                </c:pt>
                <c:pt idx="56">
                  <c:v>5.6669999999999998</c:v>
                </c:pt>
                <c:pt idx="57">
                  <c:v>5.6349999999999998</c:v>
                </c:pt>
                <c:pt idx="58">
                  <c:v>5.6020000000000003</c:v>
                </c:pt>
                <c:pt idx="59">
                  <c:v>5.5659999999999998</c:v>
                </c:pt>
                <c:pt idx="60">
                  <c:v>5.53</c:v>
                </c:pt>
                <c:pt idx="61">
                  <c:v>5.4740000000000002</c:v>
                </c:pt>
                <c:pt idx="62">
                  <c:v>5.4359999999999999</c:v>
                </c:pt>
                <c:pt idx="63">
                  <c:v>5.3979999999999997</c:v>
                </c:pt>
                <c:pt idx="64">
                  <c:v>5.3630000000000004</c:v>
                </c:pt>
                <c:pt idx="65">
                  <c:v>5.327</c:v>
                </c:pt>
                <c:pt idx="66">
                  <c:v>5.274</c:v>
                </c:pt>
                <c:pt idx="67">
                  <c:v>5.2380000000000004</c:v>
                </c:pt>
                <c:pt idx="68">
                  <c:v>5.2069999999999999</c:v>
                </c:pt>
                <c:pt idx="69">
                  <c:v>5.1779999999999999</c:v>
                </c:pt>
                <c:pt idx="70">
                  <c:v>5.1660000000000004</c:v>
                </c:pt>
                <c:pt idx="71">
                  <c:v>5.1390000000000002</c:v>
                </c:pt>
                <c:pt idx="72">
                  <c:v>5.1429999999999998</c:v>
                </c:pt>
                <c:pt idx="73">
                  <c:v>5.1520000000000001</c:v>
                </c:pt>
                <c:pt idx="74">
                  <c:v>5.1680000000000001</c:v>
                </c:pt>
                <c:pt idx="75">
                  <c:v>5.18</c:v>
                </c:pt>
                <c:pt idx="76">
                  <c:v>5.1689999999999996</c:v>
                </c:pt>
                <c:pt idx="77">
                  <c:v>5.1820000000000004</c:v>
                </c:pt>
                <c:pt idx="78">
                  <c:v>5.2039999999999997</c:v>
                </c:pt>
                <c:pt idx="79">
                  <c:v>5.22</c:v>
                </c:pt>
                <c:pt idx="80">
                  <c:v>5.2290000000000001</c:v>
                </c:pt>
              </c:numCache>
            </c:numRef>
          </c:val>
          <c:smooth val="0"/>
          <c:extLst>
            <c:ext xmlns:c16="http://schemas.microsoft.com/office/drawing/2014/chart" uri="{C3380CC4-5D6E-409C-BE32-E72D297353CC}">
              <c16:uniqueId val="{00000002-35BD-43C8-B6F5-3332E6423B26}"/>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SSP3EnrChn!$B$6</c:f>
              <c:strCache>
                <c:ptCount val="1"/>
                <c:pt idx="0">
                  <c:v>Primary</c:v>
                </c:pt>
              </c:strCache>
            </c:strRef>
          </c:tx>
          <c:spPr>
            <a:ln w="28575" cap="rnd">
              <a:solidFill>
                <a:srgbClr val="FF000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SSP3EnrChn!$B$7:$B$87</c:f>
              <c:numCache>
                <c:formatCode>General</c:formatCode>
                <c:ptCount val="81"/>
                <c:pt idx="0">
                  <c:v>100.3</c:v>
                </c:pt>
                <c:pt idx="1">
                  <c:v>100.3</c:v>
                </c:pt>
                <c:pt idx="2">
                  <c:v>100</c:v>
                </c:pt>
                <c:pt idx="3">
                  <c:v>99.59</c:v>
                </c:pt>
                <c:pt idx="4">
                  <c:v>98.96</c:v>
                </c:pt>
                <c:pt idx="5">
                  <c:v>98.13</c:v>
                </c:pt>
                <c:pt idx="6">
                  <c:v>97.07</c:v>
                </c:pt>
                <c:pt idx="7">
                  <c:v>96.04</c:v>
                </c:pt>
                <c:pt idx="8">
                  <c:v>95.04</c:v>
                </c:pt>
                <c:pt idx="9">
                  <c:v>94.06</c:v>
                </c:pt>
                <c:pt idx="10">
                  <c:v>93.23</c:v>
                </c:pt>
                <c:pt idx="11">
                  <c:v>92.61</c:v>
                </c:pt>
                <c:pt idx="12">
                  <c:v>92.14</c:v>
                </c:pt>
                <c:pt idx="13">
                  <c:v>91.81</c:v>
                </c:pt>
                <c:pt idx="14">
                  <c:v>91.63</c:v>
                </c:pt>
                <c:pt idx="15">
                  <c:v>91.59</c:v>
                </c:pt>
                <c:pt idx="16">
                  <c:v>91.68</c:v>
                </c:pt>
                <c:pt idx="17">
                  <c:v>91.75</c:v>
                </c:pt>
                <c:pt idx="18">
                  <c:v>91.79</c:v>
                </c:pt>
                <c:pt idx="19">
                  <c:v>91.81</c:v>
                </c:pt>
                <c:pt idx="20">
                  <c:v>91.81</c:v>
                </c:pt>
                <c:pt idx="21">
                  <c:v>91.78</c:v>
                </c:pt>
                <c:pt idx="22">
                  <c:v>91.73</c:v>
                </c:pt>
                <c:pt idx="23">
                  <c:v>91.66</c:v>
                </c:pt>
                <c:pt idx="24">
                  <c:v>91.57</c:v>
                </c:pt>
                <c:pt idx="25">
                  <c:v>91.46</c:v>
                </c:pt>
                <c:pt idx="26">
                  <c:v>91.35</c:v>
                </c:pt>
                <c:pt idx="27">
                  <c:v>91.24</c:v>
                </c:pt>
                <c:pt idx="28">
                  <c:v>91.12</c:v>
                </c:pt>
                <c:pt idx="29">
                  <c:v>91.03</c:v>
                </c:pt>
                <c:pt idx="30">
                  <c:v>90.96</c:v>
                </c:pt>
                <c:pt idx="31">
                  <c:v>90.91</c:v>
                </c:pt>
                <c:pt idx="32">
                  <c:v>90.89</c:v>
                </c:pt>
                <c:pt idx="33">
                  <c:v>90.89</c:v>
                </c:pt>
                <c:pt idx="34">
                  <c:v>90.9</c:v>
                </c:pt>
                <c:pt idx="35">
                  <c:v>90.92</c:v>
                </c:pt>
                <c:pt idx="36">
                  <c:v>90.94</c:v>
                </c:pt>
                <c:pt idx="37">
                  <c:v>90.96</c:v>
                </c:pt>
                <c:pt idx="38">
                  <c:v>90.97</c:v>
                </c:pt>
                <c:pt idx="39">
                  <c:v>90.98</c:v>
                </c:pt>
                <c:pt idx="40">
                  <c:v>90.98</c:v>
                </c:pt>
                <c:pt idx="41">
                  <c:v>90.98</c:v>
                </c:pt>
                <c:pt idx="42">
                  <c:v>90.98</c:v>
                </c:pt>
                <c:pt idx="43">
                  <c:v>90.98</c:v>
                </c:pt>
                <c:pt idx="44">
                  <c:v>90.99</c:v>
                </c:pt>
                <c:pt idx="45">
                  <c:v>90.99</c:v>
                </c:pt>
                <c:pt idx="46">
                  <c:v>91</c:v>
                </c:pt>
                <c:pt idx="47">
                  <c:v>91.01</c:v>
                </c:pt>
                <c:pt idx="48">
                  <c:v>91.02</c:v>
                </c:pt>
                <c:pt idx="49">
                  <c:v>91.02</c:v>
                </c:pt>
                <c:pt idx="50">
                  <c:v>91.02</c:v>
                </c:pt>
                <c:pt idx="51">
                  <c:v>91.02</c:v>
                </c:pt>
                <c:pt idx="52">
                  <c:v>91</c:v>
                </c:pt>
                <c:pt idx="53">
                  <c:v>90.98</c:v>
                </c:pt>
                <c:pt idx="54">
                  <c:v>90.96</c:v>
                </c:pt>
                <c:pt idx="55">
                  <c:v>90.93</c:v>
                </c:pt>
                <c:pt idx="56">
                  <c:v>90.95</c:v>
                </c:pt>
                <c:pt idx="57">
                  <c:v>90.97</c:v>
                </c:pt>
                <c:pt idx="58">
                  <c:v>90.99</c:v>
                </c:pt>
                <c:pt idx="59">
                  <c:v>91.02</c:v>
                </c:pt>
                <c:pt idx="60">
                  <c:v>91.04</c:v>
                </c:pt>
                <c:pt idx="61">
                  <c:v>91.06</c:v>
                </c:pt>
                <c:pt idx="62">
                  <c:v>91.02</c:v>
                </c:pt>
                <c:pt idx="63">
                  <c:v>90.99</c:v>
                </c:pt>
                <c:pt idx="64">
                  <c:v>90.97</c:v>
                </c:pt>
                <c:pt idx="65">
                  <c:v>90.95</c:v>
                </c:pt>
                <c:pt idx="66">
                  <c:v>90.93</c:v>
                </c:pt>
                <c:pt idx="67">
                  <c:v>90.93</c:v>
                </c:pt>
                <c:pt idx="68">
                  <c:v>90.94</c:v>
                </c:pt>
                <c:pt idx="69">
                  <c:v>90.94</c:v>
                </c:pt>
                <c:pt idx="70">
                  <c:v>90.94</c:v>
                </c:pt>
                <c:pt idx="71">
                  <c:v>90.94</c:v>
                </c:pt>
                <c:pt idx="72">
                  <c:v>90.94</c:v>
                </c:pt>
                <c:pt idx="73">
                  <c:v>90.94</c:v>
                </c:pt>
                <c:pt idx="74">
                  <c:v>90.93</c:v>
                </c:pt>
                <c:pt idx="75">
                  <c:v>90.93</c:v>
                </c:pt>
                <c:pt idx="76">
                  <c:v>90.92</c:v>
                </c:pt>
                <c:pt idx="77">
                  <c:v>90.92</c:v>
                </c:pt>
                <c:pt idx="78">
                  <c:v>90.91</c:v>
                </c:pt>
                <c:pt idx="79">
                  <c:v>90.92</c:v>
                </c:pt>
                <c:pt idx="80">
                  <c:v>90.95</c:v>
                </c:pt>
              </c:numCache>
            </c:numRef>
          </c:val>
          <c:smooth val="0"/>
          <c:extLst>
            <c:ext xmlns:c16="http://schemas.microsoft.com/office/drawing/2014/chart" uri="{C3380CC4-5D6E-409C-BE32-E72D297353CC}">
              <c16:uniqueId val="{00000000-6C7D-467E-A3C6-7ECBF6920928}"/>
            </c:ext>
          </c:extLst>
        </c:ser>
        <c:ser>
          <c:idx val="1"/>
          <c:order val="1"/>
          <c:tx>
            <c:strRef>
              <c:f>SSP3EnrChn!$C$6</c:f>
              <c:strCache>
                <c:ptCount val="1"/>
                <c:pt idx="0">
                  <c:v>Secondary Lower</c:v>
                </c:pt>
              </c:strCache>
            </c:strRef>
          </c:tx>
          <c:spPr>
            <a:ln w="28575" cap="rnd">
              <a:solidFill>
                <a:srgbClr val="00B05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SSP3EnrChn!$C$7:$C$87</c:f>
              <c:numCache>
                <c:formatCode>General</c:formatCode>
                <c:ptCount val="81"/>
                <c:pt idx="0">
                  <c:v>104.4</c:v>
                </c:pt>
                <c:pt idx="1">
                  <c:v>103.9</c:v>
                </c:pt>
                <c:pt idx="2">
                  <c:v>102.9</c:v>
                </c:pt>
                <c:pt idx="3">
                  <c:v>101.3</c:v>
                </c:pt>
                <c:pt idx="4">
                  <c:v>99.58</c:v>
                </c:pt>
                <c:pt idx="5">
                  <c:v>98.06</c:v>
                </c:pt>
                <c:pt idx="6">
                  <c:v>96.87</c:v>
                </c:pt>
                <c:pt idx="7">
                  <c:v>95.46</c:v>
                </c:pt>
                <c:pt idx="8">
                  <c:v>93.77</c:v>
                </c:pt>
                <c:pt idx="9">
                  <c:v>91.6</c:v>
                </c:pt>
                <c:pt idx="10">
                  <c:v>89.41</c:v>
                </c:pt>
                <c:pt idx="11">
                  <c:v>87.63</c:v>
                </c:pt>
                <c:pt idx="12">
                  <c:v>86.37</c:v>
                </c:pt>
                <c:pt idx="13">
                  <c:v>85.7</c:v>
                </c:pt>
                <c:pt idx="14">
                  <c:v>85.21</c:v>
                </c:pt>
                <c:pt idx="15">
                  <c:v>84.66</c:v>
                </c:pt>
                <c:pt idx="16">
                  <c:v>84.07</c:v>
                </c:pt>
                <c:pt idx="17">
                  <c:v>83.67</c:v>
                </c:pt>
                <c:pt idx="18">
                  <c:v>83.53</c:v>
                </c:pt>
                <c:pt idx="19">
                  <c:v>83.63</c:v>
                </c:pt>
                <c:pt idx="20">
                  <c:v>83.68</c:v>
                </c:pt>
                <c:pt idx="21">
                  <c:v>83.69</c:v>
                </c:pt>
                <c:pt idx="22">
                  <c:v>83.64</c:v>
                </c:pt>
                <c:pt idx="23">
                  <c:v>83.55</c:v>
                </c:pt>
                <c:pt idx="24">
                  <c:v>83.44</c:v>
                </c:pt>
                <c:pt idx="25">
                  <c:v>83.29</c:v>
                </c:pt>
                <c:pt idx="26">
                  <c:v>83.11</c:v>
                </c:pt>
                <c:pt idx="27">
                  <c:v>82.91</c:v>
                </c:pt>
                <c:pt idx="28">
                  <c:v>82.7</c:v>
                </c:pt>
                <c:pt idx="29">
                  <c:v>82.48</c:v>
                </c:pt>
                <c:pt idx="30">
                  <c:v>82.25</c:v>
                </c:pt>
                <c:pt idx="31">
                  <c:v>82.03</c:v>
                </c:pt>
                <c:pt idx="32">
                  <c:v>81.84</c:v>
                </c:pt>
                <c:pt idx="33">
                  <c:v>81.69</c:v>
                </c:pt>
                <c:pt idx="34">
                  <c:v>81.58</c:v>
                </c:pt>
                <c:pt idx="35">
                  <c:v>81.510000000000005</c:v>
                </c:pt>
                <c:pt idx="36">
                  <c:v>81.459999999999994</c:v>
                </c:pt>
                <c:pt idx="37">
                  <c:v>81.459999999999994</c:v>
                </c:pt>
                <c:pt idx="38">
                  <c:v>81.459999999999994</c:v>
                </c:pt>
                <c:pt idx="39">
                  <c:v>81.489999999999995</c:v>
                </c:pt>
                <c:pt idx="40">
                  <c:v>81.53</c:v>
                </c:pt>
                <c:pt idx="41">
                  <c:v>81.59</c:v>
                </c:pt>
                <c:pt idx="42">
                  <c:v>81.650000000000006</c:v>
                </c:pt>
                <c:pt idx="43">
                  <c:v>81.7</c:v>
                </c:pt>
                <c:pt idx="44">
                  <c:v>81.75</c:v>
                </c:pt>
                <c:pt idx="45">
                  <c:v>81.78</c:v>
                </c:pt>
                <c:pt idx="46">
                  <c:v>81.81</c:v>
                </c:pt>
                <c:pt idx="47">
                  <c:v>81.83</c:v>
                </c:pt>
                <c:pt idx="48">
                  <c:v>81.849999999999994</c:v>
                </c:pt>
                <c:pt idx="49">
                  <c:v>81.86</c:v>
                </c:pt>
                <c:pt idx="50">
                  <c:v>81.86</c:v>
                </c:pt>
                <c:pt idx="51">
                  <c:v>81.86</c:v>
                </c:pt>
                <c:pt idx="52">
                  <c:v>81.86</c:v>
                </c:pt>
                <c:pt idx="53">
                  <c:v>81.849999999999994</c:v>
                </c:pt>
                <c:pt idx="54">
                  <c:v>81.84</c:v>
                </c:pt>
                <c:pt idx="55">
                  <c:v>81.790000000000006</c:v>
                </c:pt>
                <c:pt idx="56">
                  <c:v>81.83</c:v>
                </c:pt>
                <c:pt idx="57">
                  <c:v>81.86</c:v>
                </c:pt>
                <c:pt idx="58">
                  <c:v>81.900000000000006</c:v>
                </c:pt>
                <c:pt idx="59">
                  <c:v>81.86</c:v>
                </c:pt>
                <c:pt idx="60">
                  <c:v>81.81</c:v>
                </c:pt>
                <c:pt idx="61">
                  <c:v>81.760000000000005</c:v>
                </c:pt>
                <c:pt idx="62">
                  <c:v>81.760000000000005</c:v>
                </c:pt>
                <c:pt idx="63">
                  <c:v>81.77</c:v>
                </c:pt>
                <c:pt idx="64">
                  <c:v>81.790000000000006</c:v>
                </c:pt>
                <c:pt idx="65">
                  <c:v>81.75</c:v>
                </c:pt>
                <c:pt idx="66">
                  <c:v>81.709999999999994</c:v>
                </c:pt>
                <c:pt idx="67">
                  <c:v>81.66</c:v>
                </c:pt>
                <c:pt idx="68">
                  <c:v>81.599999999999994</c:v>
                </c:pt>
                <c:pt idx="69">
                  <c:v>81.56</c:v>
                </c:pt>
                <c:pt idx="70">
                  <c:v>81.56</c:v>
                </c:pt>
                <c:pt idx="71">
                  <c:v>81.58</c:v>
                </c:pt>
                <c:pt idx="72">
                  <c:v>81.599999999999994</c:v>
                </c:pt>
                <c:pt idx="73">
                  <c:v>81.61</c:v>
                </c:pt>
                <c:pt idx="74">
                  <c:v>81.61</c:v>
                </c:pt>
                <c:pt idx="75">
                  <c:v>81.59</c:v>
                </c:pt>
                <c:pt idx="76">
                  <c:v>81.56</c:v>
                </c:pt>
                <c:pt idx="77">
                  <c:v>81.540000000000006</c:v>
                </c:pt>
                <c:pt idx="78">
                  <c:v>81.58</c:v>
                </c:pt>
                <c:pt idx="79">
                  <c:v>81.650000000000006</c:v>
                </c:pt>
                <c:pt idx="80">
                  <c:v>81.75</c:v>
                </c:pt>
              </c:numCache>
            </c:numRef>
          </c:val>
          <c:smooth val="0"/>
          <c:extLst>
            <c:ext xmlns:c16="http://schemas.microsoft.com/office/drawing/2014/chart" uri="{C3380CC4-5D6E-409C-BE32-E72D297353CC}">
              <c16:uniqueId val="{00000001-6C7D-467E-A3C6-7ECBF6920928}"/>
            </c:ext>
          </c:extLst>
        </c:ser>
        <c:ser>
          <c:idx val="2"/>
          <c:order val="2"/>
          <c:tx>
            <c:strRef>
              <c:f>SSP3EnrChn!$D$6</c:f>
              <c:strCache>
                <c:ptCount val="1"/>
                <c:pt idx="0">
                  <c:v>Secondary Upper</c:v>
                </c:pt>
              </c:strCache>
            </c:strRef>
          </c:tx>
          <c:spPr>
            <a:ln w="28575" cap="rnd">
              <a:solidFill>
                <a:srgbClr val="00206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SSP3EnrChn!$D$7:$D$87</c:f>
              <c:numCache>
                <c:formatCode>General</c:formatCode>
                <c:ptCount val="81"/>
                <c:pt idx="0">
                  <c:v>83.95</c:v>
                </c:pt>
                <c:pt idx="1">
                  <c:v>84.57</c:v>
                </c:pt>
                <c:pt idx="2">
                  <c:v>85.09</c:v>
                </c:pt>
                <c:pt idx="3">
                  <c:v>84.96</c:v>
                </c:pt>
                <c:pt idx="4">
                  <c:v>84.33</c:v>
                </c:pt>
                <c:pt idx="5">
                  <c:v>83.22</c:v>
                </c:pt>
                <c:pt idx="6">
                  <c:v>82.18</c:v>
                </c:pt>
                <c:pt idx="7">
                  <c:v>81.27</c:v>
                </c:pt>
                <c:pt idx="8">
                  <c:v>80.55</c:v>
                </c:pt>
                <c:pt idx="9">
                  <c:v>79.81</c:v>
                </c:pt>
                <c:pt idx="10">
                  <c:v>78.61</c:v>
                </c:pt>
                <c:pt idx="11">
                  <c:v>76.86</c:v>
                </c:pt>
                <c:pt idx="12">
                  <c:v>75.209999999999994</c:v>
                </c:pt>
                <c:pt idx="13">
                  <c:v>74.150000000000006</c:v>
                </c:pt>
                <c:pt idx="14">
                  <c:v>73.540000000000006</c:v>
                </c:pt>
                <c:pt idx="15">
                  <c:v>73.41</c:v>
                </c:pt>
                <c:pt idx="16">
                  <c:v>73.34</c:v>
                </c:pt>
                <c:pt idx="17">
                  <c:v>73.23</c:v>
                </c:pt>
                <c:pt idx="18">
                  <c:v>73.08</c:v>
                </c:pt>
                <c:pt idx="19">
                  <c:v>73.05</c:v>
                </c:pt>
                <c:pt idx="20">
                  <c:v>73.11</c:v>
                </c:pt>
                <c:pt idx="21">
                  <c:v>73.25</c:v>
                </c:pt>
                <c:pt idx="22">
                  <c:v>73.41</c:v>
                </c:pt>
                <c:pt idx="23">
                  <c:v>73.56</c:v>
                </c:pt>
                <c:pt idx="24">
                  <c:v>73.680000000000007</c:v>
                </c:pt>
                <c:pt idx="25">
                  <c:v>73.77</c:v>
                </c:pt>
                <c:pt idx="26">
                  <c:v>73.81</c:v>
                </c:pt>
                <c:pt idx="27">
                  <c:v>73.739999999999995</c:v>
                </c:pt>
                <c:pt idx="28">
                  <c:v>73.540000000000006</c:v>
                </c:pt>
                <c:pt idx="29">
                  <c:v>73.31</c:v>
                </c:pt>
                <c:pt idx="30">
                  <c:v>73.040000000000006</c:v>
                </c:pt>
                <c:pt idx="31">
                  <c:v>72.739999999999995</c:v>
                </c:pt>
                <c:pt idx="32">
                  <c:v>72.459999999999994</c:v>
                </c:pt>
                <c:pt idx="33">
                  <c:v>72.180000000000007</c:v>
                </c:pt>
                <c:pt idx="34">
                  <c:v>71.94</c:v>
                </c:pt>
                <c:pt idx="35">
                  <c:v>71.72</c:v>
                </c:pt>
                <c:pt idx="36">
                  <c:v>71.52</c:v>
                </c:pt>
                <c:pt idx="37">
                  <c:v>71.349999999999994</c:v>
                </c:pt>
                <c:pt idx="38">
                  <c:v>71.209999999999994</c:v>
                </c:pt>
                <c:pt idx="39">
                  <c:v>71.14</c:v>
                </c:pt>
                <c:pt idx="40">
                  <c:v>71.13</c:v>
                </c:pt>
                <c:pt idx="41">
                  <c:v>71.19</c:v>
                </c:pt>
                <c:pt idx="42">
                  <c:v>71.27</c:v>
                </c:pt>
                <c:pt idx="43">
                  <c:v>71.400000000000006</c:v>
                </c:pt>
                <c:pt idx="44">
                  <c:v>71.540000000000006</c:v>
                </c:pt>
                <c:pt idx="45">
                  <c:v>71.67</c:v>
                </c:pt>
                <c:pt idx="46">
                  <c:v>71.819999999999993</c:v>
                </c:pt>
                <c:pt idx="47">
                  <c:v>71.959999999999994</c:v>
                </c:pt>
                <c:pt idx="48">
                  <c:v>72.09</c:v>
                </c:pt>
                <c:pt idx="49">
                  <c:v>72.2</c:v>
                </c:pt>
                <c:pt idx="50">
                  <c:v>72.28</c:v>
                </c:pt>
                <c:pt idx="51">
                  <c:v>72.33</c:v>
                </c:pt>
                <c:pt idx="52">
                  <c:v>72.36</c:v>
                </c:pt>
                <c:pt idx="53">
                  <c:v>72.37</c:v>
                </c:pt>
                <c:pt idx="54">
                  <c:v>72.349999999999994</c:v>
                </c:pt>
                <c:pt idx="55">
                  <c:v>72.290000000000006</c:v>
                </c:pt>
                <c:pt idx="56">
                  <c:v>72.36</c:v>
                </c:pt>
                <c:pt idx="57">
                  <c:v>72.42</c:v>
                </c:pt>
                <c:pt idx="58">
                  <c:v>72.489999999999995</c:v>
                </c:pt>
                <c:pt idx="59">
                  <c:v>72.55</c:v>
                </c:pt>
                <c:pt idx="60">
                  <c:v>72.58</c:v>
                </c:pt>
                <c:pt idx="61">
                  <c:v>72.540000000000006</c:v>
                </c:pt>
                <c:pt idx="62">
                  <c:v>72.459999999999994</c:v>
                </c:pt>
                <c:pt idx="63">
                  <c:v>72.36</c:v>
                </c:pt>
                <c:pt idx="64">
                  <c:v>72.260000000000005</c:v>
                </c:pt>
                <c:pt idx="65">
                  <c:v>72.17</c:v>
                </c:pt>
                <c:pt idx="66">
                  <c:v>72.069999999999993</c:v>
                </c:pt>
                <c:pt idx="67">
                  <c:v>71.97</c:v>
                </c:pt>
                <c:pt idx="68">
                  <c:v>71.88</c:v>
                </c:pt>
                <c:pt idx="69">
                  <c:v>71.78</c:v>
                </c:pt>
                <c:pt idx="70">
                  <c:v>71.709999999999994</c:v>
                </c:pt>
                <c:pt idx="71">
                  <c:v>71.67</c:v>
                </c:pt>
                <c:pt idx="72">
                  <c:v>71.62</c:v>
                </c:pt>
                <c:pt idx="73">
                  <c:v>71.599999999999994</c:v>
                </c:pt>
                <c:pt idx="74">
                  <c:v>71.56</c:v>
                </c:pt>
                <c:pt idx="75">
                  <c:v>71.5</c:v>
                </c:pt>
                <c:pt idx="76">
                  <c:v>71.42</c:v>
                </c:pt>
                <c:pt idx="77">
                  <c:v>71.36</c:v>
                </c:pt>
                <c:pt idx="78">
                  <c:v>71.38</c:v>
                </c:pt>
                <c:pt idx="79">
                  <c:v>71.48</c:v>
                </c:pt>
                <c:pt idx="80">
                  <c:v>71.62</c:v>
                </c:pt>
              </c:numCache>
            </c:numRef>
          </c:val>
          <c:smooth val="0"/>
          <c:extLst>
            <c:ext xmlns:c16="http://schemas.microsoft.com/office/drawing/2014/chart" uri="{C3380CC4-5D6E-409C-BE32-E72D297353CC}">
              <c16:uniqueId val="{00000002-6C7D-467E-A3C6-7ECBF6920928}"/>
            </c:ext>
          </c:extLst>
        </c:ser>
        <c:ser>
          <c:idx val="3"/>
          <c:order val="3"/>
          <c:tx>
            <c:strRef>
              <c:f>SSP3EnrChn!$E$6</c:f>
              <c:strCache>
                <c:ptCount val="1"/>
                <c:pt idx="0">
                  <c:v>Tertiary</c:v>
                </c:pt>
              </c:strCache>
            </c:strRef>
          </c:tx>
          <c:spPr>
            <a:ln w="28575" cap="rnd">
              <a:solidFill>
                <a:schemeClr val="accent4"/>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SSP3EnrChn!$E$7:$E$87</c:f>
              <c:numCache>
                <c:formatCode>General</c:formatCode>
                <c:ptCount val="81"/>
                <c:pt idx="0">
                  <c:v>50.54</c:v>
                </c:pt>
                <c:pt idx="1">
                  <c:v>50.79</c:v>
                </c:pt>
                <c:pt idx="2">
                  <c:v>51.35</c:v>
                </c:pt>
                <c:pt idx="3">
                  <c:v>52.04</c:v>
                </c:pt>
                <c:pt idx="4">
                  <c:v>52.58</c:v>
                </c:pt>
                <c:pt idx="5">
                  <c:v>52.99</c:v>
                </c:pt>
                <c:pt idx="6">
                  <c:v>53.32</c:v>
                </c:pt>
                <c:pt idx="7">
                  <c:v>53.58</c:v>
                </c:pt>
                <c:pt idx="8">
                  <c:v>53.83</c:v>
                </c:pt>
                <c:pt idx="9">
                  <c:v>54.14</c:v>
                </c:pt>
                <c:pt idx="10">
                  <c:v>54.45</c:v>
                </c:pt>
                <c:pt idx="11">
                  <c:v>54.72</c:v>
                </c:pt>
                <c:pt idx="12">
                  <c:v>54.91</c:v>
                </c:pt>
                <c:pt idx="13">
                  <c:v>55.03</c:v>
                </c:pt>
                <c:pt idx="14">
                  <c:v>55.09</c:v>
                </c:pt>
                <c:pt idx="15">
                  <c:v>55.14</c:v>
                </c:pt>
                <c:pt idx="16">
                  <c:v>55.17</c:v>
                </c:pt>
                <c:pt idx="17">
                  <c:v>55.18</c:v>
                </c:pt>
                <c:pt idx="18">
                  <c:v>55.17</c:v>
                </c:pt>
                <c:pt idx="19">
                  <c:v>55.15</c:v>
                </c:pt>
                <c:pt idx="20">
                  <c:v>55.09</c:v>
                </c:pt>
                <c:pt idx="21">
                  <c:v>54.99</c:v>
                </c:pt>
                <c:pt idx="22">
                  <c:v>54.98</c:v>
                </c:pt>
                <c:pt idx="23">
                  <c:v>55.02</c:v>
                </c:pt>
                <c:pt idx="24">
                  <c:v>55.11</c:v>
                </c:pt>
                <c:pt idx="25">
                  <c:v>55.25</c:v>
                </c:pt>
                <c:pt idx="26">
                  <c:v>55.39</c:v>
                </c:pt>
                <c:pt idx="27">
                  <c:v>55.45</c:v>
                </c:pt>
                <c:pt idx="28">
                  <c:v>55.47</c:v>
                </c:pt>
                <c:pt idx="29">
                  <c:v>55.43</c:v>
                </c:pt>
                <c:pt idx="30">
                  <c:v>55.31</c:v>
                </c:pt>
                <c:pt idx="31">
                  <c:v>55.16</c:v>
                </c:pt>
                <c:pt idx="32">
                  <c:v>54.96</c:v>
                </c:pt>
                <c:pt idx="33">
                  <c:v>54.76</c:v>
                </c:pt>
                <c:pt idx="34">
                  <c:v>54.57</c:v>
                </c:pt>
                <c:pt idx="35">
                  <c:v>54.39</c:v>
                </c:pt>
                <c:pt idx="36">
                  <c:v>54.21</c:v>
                </c:pt>
                <c:pt idx="37">
                  <c:v>54.03</c:v>
                </c:pt>
                <c:pt idx="38">
                  <c:v>53.83</c:v>
                </c:pt>
                <c:pt idx="39">
                  <c:v>53.62</c:v>
                </c:pt>
                <c:pt idx="40">
                  <c:v>53.44</c:v>
                </c:pt>
                <c:pt idx="41">
                  <c:v>53.31</c:v>
                </c:pt>
                <c:pt idx="42">
                  <c:v>53.23</c:v>
                </c:pt>
                <c:pt idx="43">
                  <c:v>53.18</c:v>
                </c:pt>
                <c:pt idx="44">
                  <c:v>53.18</c:v>
                </c:pt>
                <c:pt idx="45">
                  <c:v>53.19</c:v>
                </c:pt>
                <c:pt idx="46">
                  <c:v>53.2</c:v>
                </c:pt>
                <c:pt idx="47">
                  <c:v>53.23</c:v>
                </c:pt>
                <c:pt idx="48">
                  <c:v>53.28</c:v>
                </c:pt>
                <c:pt idx="49">
                  <c:v>53.32</c:v>
                </c:pt>
                <c:pt idx="50">
                  <c:v>53.36</c:v>
                </c:pt>
                <c:pt idx="51">
                  <c:v>53.39</c:v>
                </c:pt>
                <c:pt idx="52">
                  <c:v>53.41</c:v>
                </c:pt>
                <c:pt idx="53">
                  <c:v>53.41</c:v>
                </c:pt>
                <c:pt idx="54">
                  <c:v>53.4</c:v>
                </c:pt>
                <c:pt idx="55">
                  <c:v>53.38</c:v>
                </c:pt>
                <c:pt idx="56">
                  <c:v>53.31</c:v>
                </c:pt>
                <c:pt idx="57">
                  <c:v>53.43</c:v>
                </c:pt>
                <c:pt idx="58">
                  <c:v>53.55</c:v>
                </c:pt>
                <c:pt idx="59">
                  <c:v>53.64</c:v>
                </c:pt>
                <c:pt idx="60">
                  <c:v>53.75</c:v>
                </c:pt>
                <c:pt idx="61">
                  <c:v>53.84</c:v>
                </c:pt>
                <c:pt idx="62">
                  <c:v>53.79</c:v>
                </c:pt>
                <c:pt idx="63">
                  <c:v>53.68</c:v>
                </c:pt>
                <c:pt idx="64">
                  <c:v>53.56</c:v>
                </c:pt>
                <c:pt idx="65">
                  <c:v>53.39</c:v>
                </c:pt>
                <c:pt idx="66">
                  <c:v>53.21</c:v>
                </c:pt>
                <c:pt idx="67">
                  <c:v>53.01</c:v>
                </c:pt>
                <c:pt idx="68">
                  <c:v>52.8</c:v>
                </c:pt>
                <c:pt idx="69">
                  <c:v>52.6</c:v>
                </c:pt>
                <c:pt idx="70">
                  <c:v>52.38</c:v>
                </c:pt>
                <c:pt idx="71">
                  <c:v>52.2</c:v>
                </c:pt>
                <c:pt idx="72">
                  <c:v>52.04</c:v>
                </c:pt>
                <c:pt idx="73">
                  <c:v>51.87</c:v>
                </c:pt>
                <c:pt idx="74">
                  <c:v>51.72</c:v>
                </c:pt>
                <c:pt idx="75">
                  <c:v>51.56</c:v>
                </c:pt>
                <c:pt idx="76">
                  <c:v>51.34</c:v>
                </c:pt>
                <c:pt idx="77">
                  <c:v>51.11</c:v>
                </c:pt>
                <c:pt idx="78">
                  <c:v>50.9</c:v>
                </c:pt>
                <c:pt idx="79">
                  <c:v>50.77</c:v>
                </c:pt>
                <c:pt idx="80">
                  <c:v>50.74</c:v>
                </c:pt>
              </c:numCache>
            </c:numRef>
          </c:val>
          <c:smooth val="0"/>
          <c:extLst>
            <c:ext xmlns:c16="http://schemas.microsoft.com/office/drawing/2014/chart" uri="{C3380CC4-5D6E-409C-BE32-E72D297353CC}">
              <c16:uniqueId val="{00000003-6C7D-467E-A3C6-7ECBF6920928}"/>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SSP3EnrInd!$B$6</c:f>
              <c:strCache>
                <c:ptCount val="1"/>
                <c:pt idx="0">
                  <c:v>Primary</c:v>
                </c:pt>
              </c:strCache>
            </c:strRef>
          </c:tx>
          <c:spPr>
            <a:ln w="28575" cap="rnd">
              <a:solidFill>
                <a:srgbClr val="FF000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SSP3EnrInd!$B$7:$B$87</c:f>
              <c:numCache>
                <c:formatCode>General</c:formatCode>
                <c:ptCount val="81"/>
                <c:pt idx="0">
                  <c:v>113</c:v>
                </c:pt>
                <c:pt idx="1">
                  <c:v>113</c:v>
                </c:pt>
                <c:pt idx="2">
                  <c:v>112.9</c:v>
                </c:pt>
                <c:pt idx="3">
                  <c:v>112.7</c:v>
                </c:pt>
                <c:pt idx="4">
                  <c:v>112.4</c:v>
                </c:pt>
                <c:pt idx="5">
                  <c:v>112</c:v>
                </c:pt>
                <c:pt idx="6">
                  <c:v>111.5</c:v>
                </c:pt>
                <c:pt idx="7">
                  <c:v>111</c:v>
                </c:pt>
                <c:pt idx="8">
                  <c:v>110.5</c:v>
                </c:pt>
                <c:pt idx="9">
                  <c:v>110</c:v>
                </c:pt>
                <c:pt idx="10">
                  <c:v>109.4</c:v>
                </c:pt>
                <c:pt idx="11">
                  <c:v>108.9</c:v>
                </c:pt>
                <c:pt idx="12">
                  <c:v>108.4</c:v>
                </c:pt>
                <c:pt idx="13">
                  <c:v>107.8</c:v>
                </c:pt>
                <c:pt idx="14">
                  <c:v>107.2</c:v>
                </c:pt>
                <c:pt idx="15">
                  <c:v>106.4</c:v>
                </c:pt>
                <c:pt idx="16">
                  <c:v>105.7</c:v>
                </c:pt>
                <c:pt idx="17">
                  <c:v>105.1</c:v>
                </c:pt>
                <c:pt idx="18">
                  <c:v>104.6</c:v>
                </c:pt>
                <c:pt idx="19">
                  <c:v>104.2</c:v>
                </c:pt>
                <c:pt idx="20">
                  <c:v>104</c:v>
                </c:pt>
                <c:pt idx="21">
                  <c:v>103.9</c:v>
                </c:pt>
                <c:pt idx="22">
                  <c:v>103.9</c:v>
                </c:pt>
                <c:pt idx="23">
                  <c:v>103.9</c:v>
                </c:pt>
                <c:pt idx="24">
                  <c:v>103.9</c:v>
                </c:pt>
                <c:pt idx="25">
                  <c:v>103.9</c:v>
                </c:pt>
                <c:pt idx="26">
                  <c:v>103.9</c:v>
                </c:pt>
                <c:pt idx="27">
                  <c:v>103.9</c:v>
                </c:pt>
                <c:pt idx="28">
                  <c:v>103.9</c:v>
                </c:pt>
                <c:pt idx="29">
                  <c:v>104</c:v>
                </c:pt>
                <c:pt idx="30">
                  <c:v>104</c:v>
                </c:pt>
                <c:pt idx="31">
                  <c:v>104</c:v>
                </c:pt>
                <c:pt idx="32">
                  <c:v>104</c:v>
                </c:pt>
                <c:pt idx="33">
                  <c:v>104</c:v>
                </c:pt>
                <c:pt idx="34">
                  <c:v>104</c:v>
                </c:pt>
                <c:pt idx="35">
                  <c:v>104</c:v>
                </c:pt>
                <c:pt idx="36">
                  <c:v>104.1</c:v>
                </c:pt>
                <c:pt idx="37">
                  <c:v>104.1</c:v>
                </c:pt>
                <c:pt idx="38">
                  <c:v>104.1</c:v>
                </c:pt>
                <c:pt idx="39">
                  <c:v>104.1</c:v>
                </c:pt>
                <c:pt idx="40">
                  <c:v>104.1</c:v>
                </c:pt>
                <c:pt idx="41">
                  <c:v>104.2</c:v>
                </c:pt>
                <c:pt idx="42">
                  <c:v>104.2</c:v>
                </c:pt>
                <c:pt idx="43">
                  <c:v>104.2</c:v>
                </c:pt>
                <c:pt idx="44">
                  <c:v>104.2</c:v>
                </c:pt>
                <c:pt idx="45">
                  <c:v>104.1</c:v>
                </c:pt>
                <c:pt idx="46">
                  <c:v>104.1</c:v>
                </c:pt>
                <c:pt idx="47">
                  <c:v>104.1</c:v>
                </c:pt>
                <c:pt idx="48">
                  <c:v>104.1</c:v>
                </c:pt>
                <c:pt idx="49">
                  <c:v>104.1</c:v>
                </c:pt>
                <c:pt idx="50">
                  <c:v>104.1</c:v>
                </c:pt>
                <c:pt idx="51">
                  <c:v>104.1</c:v>
                </c:pt>
                <c:pt idx="52">
                  <c:v>104.1</c:v>
                </c:pt>
                <c:pt idx="53">
                  <c:v>104.1</c:v>
                </c:pt>
                <c:pt idx="54">
                  <c:v>104.1</c:v>
                </c:pt>
                <c:pt idx="55">
                  <c:v>104.1</c:v>
                </c:pt>
                <c:pt idx="56">
                  <c:v>104</c:v>
                </c:pt>
                <c:pt idx="57">
                  <c:v>104</c:v>
                </c:pt>
                <c:pt idx="58">
                  <c:v>104</c:v>
                </c:pt>
                <c:pt idx="59">
                  <c:v>104</c:v>
                </c:pt>
                <c:pt idx="60">
                  <c:v>104.1</c:v>
                </c:pt>
                <c:pt idx="61">
                  <c:v>104.1</c:v>
                </c:pt>
                <c:pt idx="62">
                  <c:v>104.1</c:v>
                </c:pt>
                <c:pt idx="63">
                  <c:v>104.1</c:v>
                </c:pt>
                <c:pt idx="64">
                  <c:v>104.1</c:v>
                </c:pt>
                <c:pt idx="65">
                  <c:v>104.1</c:v>
                </c:pt>
                <c:pt idx="66">
                  <c:v>104.2</c:v>
                </c:pt>
                <c:pt idx="67">
                  <c:v>104.1</c:v>
                </c:pt>
                <c:pt idx="68">
                  <c:v>104.1</c:v>
                </c:pt>
                <c:pt idx="69">
                  <c:v>104.1</c:v>
                </c:pt>
                <c:pt idx="70">
                  <c:v>104.1</c:v>
                </c:pt>
                <c:pt idx="71">
                  <c:v>104.1</c:v>
                </c:pt>
                <c:pt idx="72">
                  <c:v>104.1</c:v>
                </c:pt>
                <c:pt idx="73">
                  <c:v>104.1</c:v>
                </c:pt>
                <c:pt idx="74">
                  <c:v>104.1</c:v>
                </c:pt>
                <c:pt idx="75">
                  <c:v>104.1</c:v>
                </c:pt>
                <c:pt idx="76">
                  <c:v>104.1</c:v>
                </c:pt>
                <c:pt idx="77">
                  <c:v>104.1</c:v>
                </c:pt>
                <c:pt idx="78">
                  <c:v>104.1</c:v>
                </c:pt>
                <c:pt idx="79">
                  <c:v>104.1</c:v>
                </c:pt>
                <c:pt idx="80">
                  <c:v>104.1</c:v>
                </c:pt>
              </c:numCache>
            </c:numRef>
          </c:val>
          <c:smooth val="0"/>
          <c:extLst>
            <c:ext xmlns:c16="http://schemas.microsoft.com/office/drawing/2014/chart" uri="{C3380CC4-5D6E-409C-BE32-E72D297353CC}">
              <c16:uniqueId val="{00000000-BB12-42CD-9FE0-749608B22FB3}"/>
            </c:ext>
          </c:extLst>
        </c:ser>
        <c:ser>
          <c:idx val="1"/>
          <c:order val="1"/>
          <c:tx>
            <c:strRef>
              <c:f>SSP3EnrInd!$C$6</c:f>
              <c:strCache>
                <c:ptCount val="1"/>
                <c:pt idx="0">
                  <c:v>Secondary Lower</c:v>
                </c:pt>
              </c:strCache>
            </c:strRef>
          </c:tx>
          <c:spPr>
            <a:ln w="28575" cap="rnd">
              <a:solidFill>
                <a:srgbClr val="00B05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SSP3EnrInd!$C$7:$C$87</c:f>
              <c:numCache>
                <c:formatCode>General</c:formatCode>
                <c:ptCount val="81"/>
                <c:pt idx="0">
                  <c:v>84.29</c:v>
                </c:pt>
                <c:pt idx="1">
                  <c:v>84.13</c:v>
                </c:pt>
                <c:pt idx="2">
                  <c:v>84.08</c:v>
                </c:pt>
                <c:pt idx="3">
                  <c:v>84.65</c:v>
                </c:pt>
                <c:pt idx="4">
                  <c:v>85.21</c:v>
                </c:pt>
                <c:pt idx="5">
                  <c:v>85.71</c:v>
                </c:pt>
                <c:pt idx="6">
                  <c:v>86.1</c:v>
                </c:pt>
                <c:pt idx="7">
                  <c:v>86.31</c:v>
                </c:pt>
                <c:pt idx="8">
                  <c:v>86.32</c:v>
                </c:pt>
                <c:pt idx="9">
                  <c:v>86.19</c:v>
                </c:pt>
                <c:pt idx="10">
                  <c:v>86.06</c:v>
                </c:pt>
                <c:pt idx="11">
                  <c:v>86.22</c:v>
                </c:pt>
                <c:pt idx="12">
                  <c:v>86.75</c:v>
                </c:pt>
                <c:pt idx="13">
                  <c:v>87.6</c:v>
                </c:pt>
                <c:pt idx="14">
                  <c:v>88.49</c:v>
                </c:pt>
                <c:pt idx="15">
                  <c:v>89.25</c:v>
                </c:pt>
                <c:pt idx="16">
                  <c:v>89.87</c:v>
                </c:pt>
                <c:pt idx="17">
                  <c:v>90.32</c:v>
                </c:pt>
                <c:pt idx="18">
                  <c:v>90.53</c:v>
                </c:pt>
                <c:pt idx="19">
                  <c:v>90.42</c:v>
                </c:pt>
                <c:pt idx="20">
                  <c:v>90.05</c:v>
                </c:pt>
                <c:pt idx="21">
                  <c:v>89.52</c:v>
                </c:pt>
                <c:pt idx="22">
                  <c:v>89.1</c:v>
                </c:pt>
                <c:pt idx="23">
                  <c:v>88.87</c:v>
                </c:pt>
                <c:pt idx="24">
                  <c:v>88.81</c:v>
                </c:pt>
                <c:pt idx="25">
                  <c:v>88.84</c:v>
                </c:pt>
                <c:pt idx="26">
                  <c:v>88.89</c:v>
                </c:pt>
                <c:pt idx="27">
                  <c:v>88.97</c:v>
                </c:pt>
                <c:pt idx="28">
                  <c:v>89.04</c:v>
                </c:pt>
                <c:pt idx="29">
                  <c:v>89.11</c:v>
                </c:pt>
                <c:pt idx="30">
                  <c:v>89.18</c:v>
                </c:pt>
                <c:pt idx="31">
                  <c:v>89.24</c:v>
                </c:pt>
                <c:pt idx="32">
                  <c:v>89.3</c:v>
                </c:pt>
                <c:pt idx="33">
                  <c:v>89.36</c:v>
                </c:pt>
                <c:pt idx="34">
                  <c:v>89.4</c:v>
                </c:pt>
                <c:pt idx="35">
                  <c:v>89.44</c:v>
                </c:pt>
                <c:pt idx="36">
                  <c:v>89.48</c:v>
                </c:pt>
                <c:pt idx="37">
                  <c:v>89.51</c:v>
                </c:pt>
                <c:pt idx="38">
                  <c:v>89.54</c:v>
                </c:pt>
                <c:pt idx="39">
                  <c:v>89.59</c:v>
                </c:pt>
                <c:pt idx="40">
                  <c:v>89.68</c:v>
                </c:pt>
                <c:pt idx="41">
                  <c:v>89.78</c:v>
                </c:pt>
                <c:pt idx="42">
                  <c:v>89.9</c:v>
                </c:pt>
                <c:pt idx="43">
                  <c:v>89.99</c:v>
                </c:pt>
                <c:pt idx="44">
                  <c:v>90.07</c:v>
                </c:pt>
                <c:pt idx="45">
                  <c:v>90.12</c:v>
                </c:pt>
                <c:pt idx="46">
                  <c:v>90.16</c:v>
                </c:pt>
                <c:pt idx="47">
                  <c:v>90.17</c:v>
                </c:pt>
                <c:pt idx="48">
                  <c:v>90.18</c:v>
                </c:pt>
                <c:pt idx="49">
                  <c:v>90.2</c:v>
                </c:pt>
                <c:pt idx="50">
                  <c:v>90.22</c:v>
                </c:pt>
                <c:pt idx="51">
                  <c:v>90.25</c:v>
                </c:pt>
                <c:pt idx="52">
                  <c:v>90.27</c:v>
                </c:pt>
                <c:pt idx="53">
                  <c:v>90.28</c:v>
                </c:pt>
                <c:pt idx="54">
                  <c:v>90.27</c:v>
                </c:pt>
                <c:pt idx="55">
                  <c:v>90.25</c:v>
                </c:pt>
                <c:pt idx="56">
                  <c:v>90.21</c:v>
                </c:pt>
                <c:pt idx="57">
                  <c:v>90.16</c:v>
                </c:pt>
                <c:pt idx="58">
                  <c:v>90.11</c:v>
                </c:pt>
                <c:pt idx="59">
                  <c:v>90.07</c:v>
                </c:pt>
                <c:pt idx="60">
                  <c:v>90.04</c:v>
                </c:pt>
                <c:pt idx="61">
                  <c:v>90.03</c:v>
                </c:pt>
                <c:pt idx="62">
                  <c:v>90.02</c:v>
                </c:pt>
                <c:pt idx="63">
                  <c:v>90.03</c:v>
                </c:pt>
                <c:pt idx="64">
                  <c:v>90.04</c:v>
                </c:pt>
                <c:pt idx="65">
                  <c:v>90.12</c:v>
                </c:pt>
                <c:pt idx="66">
                  <c:v>90.24</c:v>
                </c:pt>
                <c:pt idx="67">
                  <c:v>90.37</c:v>
                </c:pt>
                <c:pt idx="68">
                  <c:v>90.43</c:v>
                </c:pt>
                <c:pt idx="69">
                  <c:v>90.43</c:v>
                </c:pt>
                <c:pt idx="70">
                  <c:v>90.41</c:v>
                </c:pt>
                <c:pt idx="71">
                  <c:v>90.38</c:v>
                </c:pt>
                <c:pt idx="72">
                  <c:v>90.33</c:v>
                </c:pt>
                <c:pt idx="73">
                  <c:v>90.26</c:v>
                </c:pt>
                <c:pt idx="74">
                  <c:v>90.22</c:v>
                </c:pt>
                <c:pt idx="75">
                  <c:v>90.19</c:v>
                </c:pt>
                <c:pt idx="76">
                  <c:v>90.18</c:v>
                </c:pt>
                <c:pt idx="77">
                  <c:v>90.18</c:v>
                </c:pt>
                <c:pt idx="78">
                  <c:v>90.22</c:v>
                </c:pt>
                <c:pt idx="79">
                  <c:v>90.28</c:v>
                </c:pt>
                <c:pt idx="80">
                  <c:v>90.34</c:v>
                </c:pt>
              </c:numCache>
            </c:numRef>
          </c:val>
          <c:smooth val="0"/>
          <c:extLst>
            <c:ext xmlns:c16="http://schemas.microsoft.com/office/drawing/2014/chart" uri="{C3380CC4-5D6E-409C-BE32-E72D297353CC}">
              <c16:uniqueId val="{00000001-BB12-42CD-9FE0-749608B22FB3}"/>
            </c:ext>
          </c:extLst>
        </c:ser>
        <c:ser>
          <c:idx val="2"/>
          <c:order val="2"/>
          <c:tx>
            <c:strRef>
              <c:f>SSP3EnrInd!$D$6</c:f>
              <c:strCache>
                <c:ptCount val="1"/>
                <c:pt idx="0">
                  <c:v>Secondary Upper</c:v>
                </c:pt>
              </c:strCache>
            </c:strRef>
          </c:tx>
          <c:spPr>
            <a:ln w="28575" cap="rnd">
              <a:solidFill>
                <a:srgbClr val="00206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SSP3EnrInd!$D$7:$D$87</c:f>
              <c:numCache>
                <c:formatCode>General</c:formatCode>
                <c:ptCount val="81"/>
                <c:pt idx="0">
                  <c:v>64.52</c:v>
                </c:pt>
                <c:pt idx="1">
                  <c:v>64.84</c:v>
                </c:pt>
                <c:pt idx="2">
                  <c:v>65.23</c:v>
                </c:pt>
                <c:pt idx="3">
                  <c:v>65.67</c:v>
                </c:pt>
                <c:pt idx="4">
                  <c:v>66.05</c:v>
                </c:pt>
                <c:pt idx="5">
                  <c:v>66.290000000000006</c:v>
                </c:pt>
                <c:pt idx="6">
                  <c:v>66.739999999999995</c:v>
                </c:pt>
                <c:pt idx="7">
                  <c:v>67.11</c:v>
                </c:pt>
                <c:pt idx="8">
                  <c:v>67.45</c:v>
                </c:pt>
                <c:pt idx="9">
                  <c:v>67.760000000000005</c:v>
                </c:pt>
                <c:pt idx="10">
                  <c:v>68.03</c:v>
                </c:pt>
                <c:pt idx="11">
                  <c:v>68.39</c:v>
                </c:pt>
                <c:pt idx="12">
                  <c:v>68.83</c:v>
                </c:pt>
                <c:pt idx="13">
                  <c:v>69.430000000000007</c:v>
                </c:pt>
                <c:pt idx="14">
                  <c:v>70.239999999999995</c:v>
                </c:pt>
                <c:pt idx="15">
                  <c:v>71.14</c:v>
                </c:pt>
                <c:pt idx="16">
                  <c:v>72.11</c:v>
                </c:pt>
                <c:pt idx="17">
                  <c:v>73.03</c:v>
                </c:pt>
                <c:pt idx="18">
                  <c:v>73.84</c:v>
                </c:pt>
                <c:pt idx="19">
                  <c:v>74.53</c:v>
                </c:pt>
                <c:pt idx="20">
                  <c:v>75.11</c:v>
                </c:pt>
                <c:pt idx="21">
                  <c:v>75.5</c:v>
                </c:pt>
                <c:pt idx="22">
                  <c:v>75.72</c:v>
                </c:pt>
                <c:pt idx="23">
                  <c:v>75.790000000000006</c:v>
                </c:pt>
                <c:pt idx="24">
                  <c:v>75.77</c:v>
                </c:pt>
                <c:pt idx="25">
                  <c:v>75.78</c:v>
                </c:pt>
                <c:pt idx="26">
                  <c:v>75.87</c:v>
                </c:pt>
                <c:pt idx="27">
                  <c:v>76.06</c:v>
                </c:pt>
                <c:pt idx="28">
                  <c:v>76.28</c:v>
                </c:pt>
                <c:pt idx="29">
                  <c:v>76.5</c:v>
                </c:pt>
                <c:pt idx="30">
                  <c:v>76.72</c:v>
                </c:pt>
                <c:pt idx="31">
                  <c:v>76.94</c:v>
                </c:pt>
                <c:pt idx="32">
                  <c:v>77.150000000000006</c:v>
                </c:pt>
                <c:pt idx="33">
                  <c:v>77.34</c:v>
                </c:pt>
                <c:pt idx="34">
                  <c:v>77.52</c:v>
                </c:pt>
                <c:pt idx="35">
                  <c:v>77.680000000000007</c:v>
                </c:pt>
                <c:pt idx="36">
                  <c:v>77.83</c:v>
                </c:pt>
                <c:pt idx="37">
                  <c:v>77.98</c:v>
                </c:pt>
                <c:pt idx="38">
                  <c:v>78.12</c:v>
                </c:pt>
                <c:pt idx="39">
                  <c:v>78.27</c:v>
                </c:pt>
                <c:pt idx="40">
                  <c:v>78.44</c:v>
                </c:pt>
                <c:pt idx="41">
                  <c:v>78.61</c:v>
                </c:pt>
                <c:pt idx="42">
                  <c:v>78.790000000000006</c:v>
                </c:pt>
                <c:pt idx="43">
                  <c:v>78.959999999999994</c:v>
                </c:pt>
                <c:pt idx="44">
                  <c:v>79.13</c:v>
                </c:pt>
                <c:pt idx="45">
                  <c:v>79.290000000000006</c:v>
                </c:pt>
                <c:pt idx="46">
                  <c:v>79.430000000000007</c:v>
                </c:pt>
                <c:pt idx="47">
                  <c:v>79.56</c:v>
                </c:pt>
                <c:pt idx="48">
                  <c:v>79.680000000000007</c:v>
                </c:pt>
                <c:pt idx="49">
                  <c:v>79.790000000000006</c:v>
                </c:pt>
                <c:pt idx="50">
                  <c:v>79.89</c:v>
                </c:pt>
                <c:pt idx="51">
                  <c:v>79.98</c:v>
                </c:pt>
                <c:pt idx="52">
                  <c:v>80.069999999999993</c:v>
                </c:pt>
                <c:pt idx="53">
                  <c:v>80.16</c:v>
                </c:pt>
                <c:pt idx="54">
                  <c:v>80.23</c:v>
                </c:pt>
                <c:pt idx="55">
                  <c:v>80.290000000000006</c:v>
                </c:pt>
                <c:pt idx="56">
                  <c:v>80.34</c:v>
                </c:pt>
                <c:pt idx="57">
                  <c:v>80.36</c:v>
                </c:pt>
                <c:pt idx="58">
                  <c:v>80.37</c:v>
                </c:pt>
                <c:pt idx="59">
                  <c:v>80.37</c:v>
                </c:pt>
                <c:pt idx="60">
                  <c:v>80.37</c:v>
                </c:pt>
                <c:pt idx="61">
                  <c:v>80.37</c:v>
                </c:pt>
                <c:pt idx="62">
                  <c:v>80.37</c:v>
                </c:pt>
                <c:pt idx="63">
                  <c:v>80.37</c:v>
                </c:pt>
                <c:pt idx="64">
                  <c:v>80.39</c:v>
                </c:pt>
                <c:pt idx="65">
                  <c:v>80.459999999999994</c:v>
                </c:pt>
                <c:pt idx="66">
                  <c:v>80.540000000000006</c:v>
                </c:pt>
                <c:pt idx="67">
                  <c:v>80.62</c:v>
                </c:pt>
                <c:pt idx="68">
                  <c:v>80.709999999999994</c:v>
                </c:pt>
                <c:pt idx="69">
                  <c:v>80.8</c:v>
                </c:pt>
                <c:pt idx="70">
                  <c:v>80.88</c:v>
                </c:pt>
                <c:pt idx="71">
                  <c:v>80.95</c:v>
                </c:pt>
                <c:pt idx="72">
                  <c:v>81</c:v>
                </c:pt>
                <c:pt idx="73">
                  <c:v>81.03</c:v>
                </c:pt>
                <c:pt idx="74">
                  <c:v>81.05</c:v>
                </c:pt>
                <c:pt idx="75">
                  <c:v>81.040000000000006</c:v>
                </c:pt>
                <c:pt idx="76">
                  <c:v>81.03</c:v>
                </c:pt>
                <c:pt idx="77">
                  <c:v>81.040000000000006</c:v>
                </c:pt>
                <c:pt idx="78">
                  <c:v>81.05</c:v>
                </c:pt>
                <c:pt idx="79">
                  <c:v>81.069999999999993</c:v>
                </c:pt>
                <c:pt idx="80">
                  <c:v>81.099999999999994</c:v>
                </c:pt>
              </c:numCache>
            </c:numRef>
          </c:val>
          <c:smooth val="0"/>
          <c:extLst>
            <c:ext xmlns:c16="http://schemas.microsoft.com/office/drawing/2014/chart" uri="{C3380CC4-5D6E-409C-BE32-E72D297353CC}">
              <c16:uniqueId val="{00000002-BB12-42CD-9FE0-749608B22FB3}"/>
            </c:ext>
          </c:extLst>
        </c:ser>
        <c:ser>
          <c:idx val="3"/>
          <c:order val="3"/>
          <c:tx>
            <c:strRef>
              <c:f>SSP3EnrInd!$E$6</c:f>
              <c:strCache>
                <c:ptCount val="1"/>
                <c:pt idx="0">
                  <c:v>Tertiary</c:v>
                </c:pt>
              </c:strCache>
            </c:strRef>
          </c:tx>
          <c:spPr>
            <a:ln w="28575" cap="rnd">
              <a:solidFill>
                <a:schemeClr val="accent4"/>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SSP3EnrInd!$E$7:$E$87</c:f>
              <c:numCache>
                <c:formatCode>General</c:formatCode>
                <c:ptCount val="81"/>
                <c:pt idx="0">
                  <c:v>28.07</c:v>
                </c:pt>
                <c:pt idx="1">
                  <c:v>28.33</c:v>
                </c:pt>
                <c:pt idx="2">
                  <c:v>28.56</c:v>
                </c:pt>
                <c:pt idx="3">
                  <c:v>28.99</c:v>
                </c:pt>
                <c:pt idx="4">
                  <c:v>29.54</c:v>
                </c:pt>
                <c:pt idx="5">
                  <c:v>30.15</c:v>
                </c:pt>
                <c:pt idx="6">
                  <c:v>30.77</c:v>
                </c:pt>
                <c:pt idx="7">
                  <c:v>31.4</c:v>
                </c:pt>
                <c:pt idx="8">
                  <c:v>31.97</c:v>
                </c:pt>
                <c:pt idx="9">
                  <c:v>32.57</c:v>
                </c:pt>
                <c:pt idx="10">
                  <c:v>33.22</c:v>
                </c:pt>
                <c:pt idx="11">
                  <c:v>33.97</c:v>
                </c:pt>
                <c:pt idx="12">
                  <c:v>34.770000000000003</c:v>
                </c:pt>
                <c:pt idx="13">
                  <c:v>35.619999999999997</c:v>
                </c:pt>
                <c:pt idx="14">
                  <c:v>36.44</c:v>
                </c:pt>
                <c:pt idx="15">
                  <c:v>37.22</c:v>
                </c:pt>
                <c:pt idx="16">
                  <c:v>37.93</c:v>
                </c:pt>
                <c:pt idx="17">
                  <c:v>38.57</c:v>
                </c:pt>
                <c:pt idx="18">
                  <c:v>39.130000000000003</c:v>
                </c:pt>
                <c:pt idx="19">
                  <c:v>39.64</c:v>
                </c:pt>
                <c:pt idx="20">
                  <c:v>40.07</c:v>
                </c:pt>
                <c:pt idx="21">
                  <c:v>40.44</c:v>
                </c:pt>
                <c:pt idx="22">
                  <c:v>40.86</c:v>
                </c:pt>
                <c:pt idx="23">
                  <c:v>41.34</c:v>
                </c:pt>
                <c:pt idx="24">
                  <c:v>41.86</c:v>
                </c:pt>
                <c:pt idx="25">
                  <c:v>42.43</c:v>
                </c:pt>
                <c:pt idx="26">
                  <c:v>42.8</c:v>
                </c:pt>
                <c:pt idx="27">
                  <c:v>43.15</c:v>
                </c:pt>
                <c:pt idx="28">
                  <c:v>43.48</c:v>
                </c:pt>
                <c:pt idx="29">
                  <c:v>43.8</c:v>
                </c:pt>
                <c:pt idx="30">
                  <c:v>44.08</c:v>
                </c:pt>
                <c:pt idx="31">
                  <c:v>44.35</c:v>
                </c:pt>
                <c:pt idx="32">
                  <c:v>44.6</c:v>
                </c:pt>
                <c:pt idx="33">
                  <c:v>44.82</c:v>
                </c:pt>
                <c:pt idx="34">
                  <c:v>45.02</c:v>
                </c:pt>
                <c:pt idx="35">
                  <c:v>45.21</c:v>
                </c:pt>
                <c:pt idx="36">
                  <c:v>45.38</c:v>
                </c:pt>
                <c:pt idx="37">
                  <c:v>45.54</c:v>
                </c:pt>
                <c:pt idx="38">
                  <c:v>45.7</c:v>
                </c:pt>
                <c:pt idx="39">
                  <c:v>45.86</c:v>
                </c:pt>
                <c:pt idx="40">
                  <c:v>46.03</c:v>
                </c:pt>
                <c:pt idx="41">
                  <c:v>46.26</c:v>
                </c:pt>
                <c:pt idx="42">
                  <c:v>46.5</c:v>
                </c:pt>
                <c:pt idx="43">
                  <c:v>46.75</c:v>
                </c:pt>
                <c:pt idx="44">
                  <c:v>47</c:v>
                </c:pt>
                <c:pt idx="45">
                  <c:v>47.24</c:v>
                </c:pt>
                <c:pt idx="46">
                  <c:v>47.43</c:v>
                </c:pt>
                <c:pt idx="47">
                  <c:v>47.61</c:v>
                </c:pt>
                <c:pt idx="48">
                  <c:v>47.77</c:v>
                </c:pt>
                <c:pt idx="49">
                  <c:v>47.92</c:v>
                </c:pt>
                <c:pt idx="50">
                  <c:v>48.08</c:v>
                </c:pt>
                <c:pt idx="51">
                  <c:v>48.24</c:v>
                </c:pt>
                <c:pt idx="52">
                  <c:v>48.41</c:v>
                </c:pt>
                <c:pt idx="53">
                  <c:v>48.59</c:v>
                </c:pt>
                <c:pt idx="54">
                  <c:v>48.75</c:v>
                </c:pt>
                <c:pt idx="55">
                  <c:v>48.89</c:v>
                </c:pt>
                <c:pt idx="56">
                  <c:v>49.02</c:v>
                </c:pt>
                <c:pt idx="57">
                  <c:v>49.11</c:v>
                </c:pt>
                <c:pt idx="58">
                  <c:v>49.18</c:v>
                </c:pt>
                <c:pt idx="59">
                  <c:v>49.23</c:v>
                </c:pt>
                <c:pt idx="60">
                  <c:v>49.29</c:v>
                </c:pt>
                <c:pt idx="61">
                  <c:v>49.33</c:v>
                </c:pt>
                <c:pt idx="62">
                  <c:v>49.39</c:v>
                </c:pt>
                <c:pt idx="63">
                  <c:v>49.45</c:v>
                </c:pt>
                <c:pt idx="64">
                  <c:v>49.51</c:v>
                </c:pt>
                <c:pt idx="65">
                  <c:v>49.57</c:v>
                </c:pt>
                <c:pt idx="66">
                  <c:v>49.77</c:v>
                </c:pt>
                <c:pt idx="67">
                  <c:v>50.01</c:v>
                </c:pt>
                <c:pt idx="68">
                  <c:v>50.25</c:v>
                </c:pt>
                <c:pt idx="69">
                  <c:v>50.46</c:v>
                </c:pt>
                <c:pt idx="70">
                  <c:v>50.64</c:v>
                </c:pt>
                <c:pt idx="71">
                  <c:v>50.74</c:v>
                </c:pt>
                <c:pt idx="72">
                  <c:v>50.8</c:v>
                </c:pt>
                <c:pt idx="73">
                  <c:v>50.84</c:v>
                </c:pt>
                <c:pt idx="74">
                  <c:v>50.88</c:v>
                </c:pt>
                <c:pt idx="75">
                  <c:v>50.93</c:v>
                </c:pt>
                <c:pt idx="76">
                  <c:v>50.98</c:v>
                </c:pt>
                <c:pt idx="77">
                  <c:v>51.02</c:v>
                </c:pt>
                <c:pt idx="78">
                  <c:v>51.1</c:v>
                </c:pt>
                <c:pt idx="79">
                  <c:v>51.22</c:v>
                </c:pt>
                <c:pt idx="80">
                  <c:v>51.37</c:v>
                </c:pt>
              </c:numCache>
            </c:numRef>
          </c:val>
          <c:smooth val="0"/>
          <c:extLst>
            <c:ext xmlns:c16="http://schemas.microsoft.com/office/drawing/2014/chart" uri="{C3380CC4-5D6E-409C-BE32-E72D297353CC}">
              <c16:uniqueId val="{00000003-BB12-42CD-9FE0-749608B22FB3}"/>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SSP3EnrLIC!$B$6</c:f>
              <c:strCache>
                <c:ptCount val="1"/>
                <c:pt idx="0">
                  <c:v>Primary</c:v>
                </c:pt>
              </c:strCache>
            </c:strRef>
          </c:tx>
          <c:spPr>
            <a:ln w="28575" cap="rnd">
              <a:solidFill>
                <a:srgbClr val="FF000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SSP3EnrLIC!$B$7:$B$87</c:f>
              <c:numCache>
                <c:formatCode>General</c:formatCode>
                <c:ptCount val="81"/>
                <c:pt idx="0">
                  <c:v>102.6</c:v>
                </c:pt>
                <c:pt idx="1">
                  <c:v>103.2</c:v>
                </c:pt>
                <c:pt idx="2">
                  <c:v>103.6</c:v>
                </c:pt>
                <c:pt idx="3">
                  <c:v>103.9</c:v>
                </c:pt>
                <c:pt idx="4">
                  <c:v>104</c:v>
                </c:pt>
                <c:pt idx="5">
                  <c:v>104.1</c:v>
                </c:pt>
                <c:pt idx="6">
                  <c:v>104.1</c:v>
                </c:pt>
                <c:pt idx="7">
                  <c:v>104.1</c:v>
                </c:pt>
                <c:pt idx="8">
                  <c:v>104.1</c:v>
                </c:pt>
                <c:pt idx="9">
                  <c:v>104</c:v>
                </c:pt>
                <c:pt idx="10">
                  <c:v>103.8</c:v>
                </c:pt>
                <c:pt idx="11">
                  <c:v>103.8</c:v>
                </c:pt>
                <c:pt idx="12">
                  <c:v>103.7</c:v>
                </c:pt>
                <c:pt idx="13">
                  <c:v>103.8</c:v>
                </c:pt>
                <c:pt idx="14">
                  <c:v>103.8</c:v>
                </c:pt>
                <c:pt idx="15">
                  <c:v>103.9</c:v>
                </c:pt>
                <c:pt idx="16">
                  <c:v>103.9</c:v>
                </c:pt>
                <c:pt idx="17">
                  <c:v>103.9</c:v>
                </c:pt>
                <c:pt idx="18">
                  <c:v>103.9</c:v>
                </c:pt>
                <c:pt idx="19">
                  <c:v>103.9</c:v>
                </c:pt>
                <c:pt idx="20">
                  <c:v>103.8</c:v>
                </c:pt>
                <c:pt idx="21">
                  <c:v>103.7</c:v>
                </c:pt>
                <c:pt idx="22">
                  <c:v>103.6</c:v>
                </c:pt>
                <c:pt idx="23">
                  <c:v>103.5</c:v>
                </c:pt>
                <c:pt idx="24">
                  <c:v>103.4</c:v>
                </c:pt>
                <c:pt idx="25">
                  <c:v>103.4</c:v>
                </c:pt>
                <c:pt idx="26">
                  <c:v>103.3</c:v>
                </c:pt>
                <c:pt idx="27">
                  <c:v>103.2</c:v>
                </c:pt>
                <c:pt idx="28">
                  <c:v>103.2</c:v>
                </c:pt>
                <c:pt idx="29">
                  <c:v>103.1</c:v>
                </c:pt>
                <c:pt idx="30">
                  <c:v>103.1</c:v>
                </c:pt>
                <c:pt idx="31">
                  <c:v>103</c:v>
                </c:pt>
                <c:pt idx="32">
                  <c:v>103</c:v>
                </c:pt>
                <c:pt idx="33">
                  <c:v>102.9</c:v>
                </c:pt>
                <c:pt idx="34">
                  <c:v>102.9</c:v>
                </c:pt>
                <c:pt idx="35">
                  <c:v>102.8</c:v>
                </c:pt>
                <c:pt idx="36">
                  <c:v>102.7</c:v>
                </c:pt>
                <c:pt idx="37">
                  <c:v>102.7</c:v>
                </c:pt>
                <c:pt idx="38">
                  <c:v>102.6</c:v>
                </c:pt>
                <c:pt idx="39">
                  <c:v>102.6</c:v>
                </c:pt>
                <c:pt idx="40">
                  <c:v>102.6</c:v>
                </c:pt>
                <c:pt idx="41">
                  <c:v>102.5</c:v>
                </c:pt>
                <c:pt idx="42">
                  <c:v>102.4</c:v>
                </c:pt>
                <c:pt idx="43">
                  <c:v>102.4</c:v>
                </c:pt>
                <c:pt idx="44">
                  <c:v>102.3</c:v>
                </c:pt>
                <c:pt idx="45">
                  <c:v>102.2</c:v>
                </c:pt>
                <c:pt idx="46">
                  <c:v>102</c:v>
                </c:pt>
                <c:pt idx="47">
                  <c:v>101.9</c:v>
                </c:pt>
                <c:pt idx="48">
                  <c:v>101.8</c:v>
                </c:pt>
                <c:pt idx="49">
                  <c:v>101.7</c:v>
                </c:pt>
                <c:pt idx="50">
                  <c:v>101.6</c:v>
                </c:pt>
                <c:pt idx="51">
                  <c:v>101.6</c:v>
                </c:pt>
                <c:pt idx="52">
                  <c:v>101.6</c:v>
                </c:pt>
                <c:pt idx="53">
                  <c:v>101.5</c:v>
                </c:pt>
                <c:pt idx="54">
                  <c:v>101.5</c:v>
                </c:pt>
                <c:pt idx="55">
                  <c:v>101.4</c:v>
                </c:pt>
                <c:pt idx="56">
                  <c:v>101.4</c:v>
                </c:pt>
                <c:pt idx="57">
                  <c:v>101.3</c:v>
                </c:pt>
                <c:pt idx="58">
                  <c:v>101.3</c:v>
                </c:pt>
                <c:pt idx="59">
                  <c:v>101.2</c:v>
                </c:pt>
                <c:pt idx="60">
                  <c:v>101.2</c:v>
                </c:pt>
                <c:pt idx="61">
                  <c:v>101.1</c:v>
                </c:pt>
                <c:pt idx="62">
                  <c:v>101</c:v>
                </c:pt>
                <c:pt idx="63">
                  <c:v>100.9</c:v>
                </c:pt>
                <c:pt idx="64">
                  <c:v>100.8</c:v>
                </c:pt>
                <c:pt idx="65">
                  <c:v>100.7</c:v>
                </c:pt>
                <c:pt idx="66">
                  <c:v>100.6</c:v>
                </c:pt>
                <c:pt idx="67">
                  <c:v>100.4</c:v>
                </c:pt>
                <c:pt idx="68">
                  <c:v>100.3</c:v>
                </c:pt>
                <c:pt idx="69">
                  <c:v>100.2</c:v>
                </c:pt>
                <c:pt idx="70">
                  <c:v>100</c:v>
                </c:pt>
                <c:pt idx="71">
                  <c:v>99.89</c:v>
                </c:pt>
                <c:pt idx="72">
                  <c:v>99.79</c:v>
                </c:pt>
                <c:pt idx="73">
                  <c:v>99.7</c:v>
                </c:pt>
                <c:pt idx="74">
                  <c:v>99.68</c:v>
                </c:pt>
                <c:pt idx="75">
                  <c:v>99.66</c:v>
                </c:pt>
                <c:pt idx="76">
                  <c:v>99.62</c:v>
                </c:pt>
                <c:pt idx="77">
                  <c:v>99.58</c:v>
                </c:pt>
                <c:pt idx="78">
                  <c:v>99.53</c:v>
                </c:pt>
                <c:pt idx="79">
                  <c:v>99.45</c:v>
                </c:pt>
                <c:pt idx="80">
                  <c:v>99.33</c:v>
                </c:pt>
              </c:numCache>
            </c:numRef>
          </c:val>
          <c:smooth val="0"/>
          <c:extLst>
            <c:ext xmlns:c16="http://schemas.microsoft.com/office/drawing/2014/chart" uri="{C3380CC4-5D6E-409C-BE32-E72D297353CC}">
              <c16:uniqueId val="{00000000-6806-4EDF-A739-EF6D4C20CFC6}"/>
            </c:ext>
          </c:extLst>
        </c:ser>
        <c:ser>
          <c:idx val="1"/>
          <c:order val="1"/>
          <c:tx>
            <c:strRef>
              <c:f>SSP3EnrLIC!$C$6</c:f>
              <c:strCache>
                <c:ptCount val="1"/>
                <c:pt idx="0">
                  <c:v>Secondary Lower</c:v>
                </c:pt>
              </c:strCache>
            </c:strRef>
          </c:tx>
          <c:spPr>
            <a:ln w="28575" cap="rnd">
              <a:solidFill>
                <a:srgbClr val="00B05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SSP3EnrLIC!$C$7:$C$87</c:f>
              <c:numCache>
                <c:formatCode>General</c:formatCode>
                <c:ptCount val="81"/>
                <c:pt idx="0">
                  <c:v>53.63</c:v>
                </c:pt>
                <c:pt idx="1">
                  <c:v>54.26</c:v>
                </c:pt>
                <c:pt idx="2">
                  <c:v>54.86</c:v>
                </c:pt>
                <c:pt idx="3">
                  <c:v>55.26</c:v>
                </c:pt>
                <c:pt idx="4">
                  <c:v>55.65</c:v>
                </c:pt>
                <c:pt idx="5">
                  <c:v>56.11</c:v>
                </c:pt>
                <c:pt idx="6">
                  <c:v>56.64</c:v>
                </c:pt>
                <c:pt idx="7">
                  <c:v>57.12</c:v>
                </c:pt>
                <c:pt idx="8">
                  <c:v>57.56</c:v>
                </c:pt>
                <c:pt idx="9">
                  <c:v>57.86</c:v>
                </c:pt>
                <c:pt idx="10">
                  <c:v>58.05</c:v>
                </c:pt>
                <c:pt idx="11">
                  <c:v>58.37</c:v>
                </c:pt>
                <c:pt idx="12">
                  <c:v>58.84</c:v>
                </c:pt>
                <c:pt idx="13">
                  <c:v>59.48</c:v>
                </c:pt>
                <c:pt idx="14">
                  <c:v>60.21</c:v>
                </c:pt>
                <c:pt idx="15">
                  <c:v>60.95</c:v>
                </c:pt>
                <c:pt idx="16">
                  <c:v>61.59</c:v>
                </c:pt>
                <c:pt idx="17">
                  <c:v>62.18</c:v>
                </c:pt>
                <c:pt idx="18">
                  <c:v>62.76</c:v>
                </c:pt>
                <c:pt idx="19">
                  <c:v>63.31</c:v>
                </c:pt>
                <c:pt idx="20">
                  <c:v>63.84</c:v>
                </c:pt>
                <c:pt idx="21">
                  <c:v>64.34</c:v>
                </c:pt>
                <c:pt idx="22">
                  <c:v>64.8</c:v>
                </c:pt>
                <c:pt idx="23">
                  <c:v>65.22</c:v>
                </c:pt>
                <c:pt idx="24">
                  <c:v>65.59</c:v>
                </c:pt>
                <c:pt idx="25">
                  <c:v>65.92</c:v>
                </c:pt>
                <c:pt idx="26">
                  <c:v>66.23</c:v>
                </c:pt>
                <c:pt idx="27">
                  <c:v>66.52</c:v>
                </c:pt>
                <c:pt idx="28">
                  <c:v>66.81</c:v>
                </c:pt>
                <c:pt idx="29">
                  <c:v>67.11</c:v>
                </c:pt>
                <c:pt idx="30">
                  <c:v>67.400000000000006</c:v>
                </c:pt>
                <c:pt idx="31">
                  <c:v>67.7</c:v>
                </c:pt>
                <c:pt idx="32">
                  <c:v>68</c:v>
                </c:pt>
                <c:pt idx="33">
                  <c:v>68.3</c:v>
                </c:pt>
                <c:pt idx="34">
                  <c:v>68.59</c:v>
                </c:pt>
                <c:pt idx="35">
                  <c:v>68.88</c:v>
                </c:pt>
                <c:pt idx="36">
                  <c:v>69.16</c:v>
                </c:pt>
                <c:pt idx="37">
                  <c:v>69.47</c:v>
                </c:pt>
                <c:pt idx="38">
                  <c:v>69.8</c:v>
                </c:pt>
                <c:pt idx="39">
                  <c:v>70.17</c:v>
                </c:pt>
                <c:pt idx="40">
                  <c:v>70.52</c:v>
                </c:pt>
                <c:pt idx="41">
                  <c:v>70.86</c:v>
                </c:pt>
                <c:pt idx="42">
                  <c:v>71.22</c:v>
                </c:pt>
                <c:pt idx="43">
                  <c:v>71.58</c:v>
                </c:pt>
                <c:pt idx="44">
                  <c:v>71.89</c:v>
                </c:pt>
                <c:pt idx="45">
                  <c:v>72.17</c:v>
                </c:pt>
                <c:pt idx="46">
                  <c:v>72.34</c:v>
                </c:pt>
                <c:pt idx="47">
                  <c:v>72.45</c:v>
                </c:pt>
                <c:pt idx="48">
                  <c:v>72.55</c:v>
                </c:pt>
                <c:pt idx="49">
                  <c:v>72.67</c:v>
                </c:pt>
                <c:pt idx="50">
                  <c:v>72.8</c:v>
                </c:pt>
                <c:pt idx="51">
                  <c:v>72.930000000000007</c:v>
                </c:pt>
                <c:pt idx="52">
                  <c:v>73.069999999999993</c:v>
                </c:pt>
                <c:pt idx="53">
                  <c:v>73.239999999999995</c:v>
                </c:pt>
                <c:pt idx="54">
                  <c:v>73.44</c:v>
                </c:pt>
                <c:pt idx="55">
                  <c:v>73.680000000000007</c:v>
                </c:pt>
                <c:pt idx="56">
                  <c:v>73.930000000000007</c:v>
                </c:pt>
                <c:pt idx="57">
                  <c:v>74.2</c:v>
                </c:pt>
                <c:pt idx="58">
                  <c:v>74.47</c:v>
                </c:pt>
                <c:pt idx="59">
                  <c:v>74.72</c:v>
                </c:pt>
                <c:pt idx="60">
                  <c:v>74.97</c:v>
                </c:pt>
                <c:pt idx="61">
                  <c:v>75.239999999999995</c:v>
                </c:pt>
                <c:pt idx="62">
                  <c:v>75.45</c:v>
                </c:pt>
                <c:pt idx="63">
                  <c:v>75.66</c:v>
                </c:pt>
                <c:pt idx="64">
                  <c:v>75.89</c:v>
                </c:pt>
                <c:pt idx="65">
                  <c:v>76.11</c:v>
                </c:pt>
                <c:pt idx="66">
                  <c:v>76.28</c:v>
                </c:pt>
                <c:pt idx="67">
                  <c:v>76.39</c:v>
                </c:pt>
                <c:pt idx="68">
                  <c:v>76.48</c:v>
                </c:pt>
                <c:pt idx="69">
                  <c:v>76.569999999999993</c:v>
                </c:pt>
                <c:pt idx="70">
                  <c:v>76.67</c:v>
                </c:pt>
                <c:pt idx="71">
                  <c:v>76.72</c:v>
                </c:pt>
                <c:pt idx="72">
                  <c:v>76.78</c:v>
                </c:pt>
                <c:pt idx="73">
                  <c:v>76.89</c:v>
                </c:pt>
                <c:pt idx="74">
                  <c:v>77.16</c:v>
                </c:pt>
                <c:pt idx="75">
                  <c:v>77.489999999999995</c:v>
                </c:pt>
                <c:pt idx="76">
                  <c:v>77.78</c:v>
                </c:pt>
                <c:pt idx="77">
                  <c:v>78.069999999999993</c:v>
                </c:pt>
                <c:pt idx="78">
                  <c:v>78.38</c:v>
                </c:pt>
                <c:pt idx="79">
                  <c:v>78.77</c:v>
                </c:pt>
                <c:pt idx="80">
                  <c:v>79.180000000000007</c:v>
                </c:pt>
              </c:numCache>
            </c:numRef>
          </c:val>
          <c:smooth val="0"/>
          <c:extLst>
            <c:ext xmlns:c16="http://schemas.microsoft.com/office/drawing/2014/chart" uri="{C3380CC4-5D6E-409C-BE32-E72D297353CC}">
              <c16:uniqueId val="{00000001-6806-4EDF-A739-EF6D4C20CFC6}"/>
            </c:ext>
          </c:extLst>
        </c:ser>
        <c:ser>
          <c:idx val="2"/>
          <c:order val="2"/>
          <c:tx>
            <c:strRef>
              <c:f>SSP3EnrLIC!$D$6</c:f>
              <c:strCache>
                <c:ptCount val="1"/>
                <c:pt idx="0">
                  <c:v>Secondary Upper</c:v>
                </c:pt>
              </c:strCache>
            </c:strRef>
          </c:tx>
          <c:spPr>
            <a:ln w="28575" cap="rnd">
              <a:solidFill>
                <a:srgbClr val="00206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SSP3EnrLIC!$D$7:$D$87</c:f>
              <c:numCache>
                <c:formatCode>General</c:formatCode>
                <c:ptCount val="81"/>
                <c:pt idx="0">
                  <c:v>31.93</c:v>
                </c:pt>
                <c:pt idx="1">
                  <c:v>32.270000000000003</c:v>
                </c:pt>
                <c:pt idx="2">
                  <c:v>32.78</c:v>
                </c:pt>
                <c:pt idx="3">
                  <c:v>33.21</c:v>
                </c:pt>
                <c:pt idx="4">
                  <c:v>33.61</c:v>
                </c:pt>
                <c:pt idx="5">
                  <c:v>33.979999999999997</c:v>
                </c:pt>
                <c:pt idx="6">
                  <c:v>34.39</c:v>
                </c:pt>
                <c:pt idx="7">
                  <c:v>34.85</c:v>
                </c:pt>
                <c:pt idx="8">
                  <c:v>35.270000000000003</c:v>
                </c:pt>
                <c:pt idx="9">
                  <c:v>35.630000000000003</c:v>
                </c:pt>
                <c:pt idx="10">
                  <c:v>35.97</c:v>
                </c:pt>
                <c:pt idx="11">
                  <c:v>36.4</c:v>
                </c:pt>
                <c:pt idx="12">
                  <c:v>36.85</c:v>
                </c:pt>
                <c:pt idx="13">
                  <c:v>37.35</c:v>
                </c:pt>
                <c:pt idx="14">
                  <c:v>37.92</c:v>
                </c:pt>
                <c:pt idx="15">
                  <c:v>38.56</c:v>
                </c:pt>
                <c:pt idx="16">
                  <c:v>39.25</c:v>
                </c:pt>
                <c:pt idx="17">
                  <c:v>39.9</c:v>
                </c:pt>
                <c:pt idx="18">
                  <c:v>40.49</c:v>
                </c:pt>
                <c:pt idx="19">
                  <c:v>41.04</c:v>
                </c:pt>
                <c:pt idx="20">
                  <c:v>41.55</c:v>
                </c:pt>
                <c:pt idx="21">
                  <c:v>42.05</c:v>
                </c:pt>
                <c:pt idx="22">
                  <c:v>42.52</c:v>
                </c:pt>
                <c:pt idx="23">
                  <c:v>42.99</c:v>
                </c:pt>
                <c:pt idx="24">
                  <c:v>43.42</c:v>
                </c:pt>
                <c:pt idx="25">
                  <c:v>43.85</c:v>
                </c:pt>
                <c:pt idx="26">
                  <c:v>44.25</c:v>
                </c:pt>
                <c:pt idx="27">
                  <c:v>44.62</c:v>
                </c:pt>
                <c:pt idx="28">
                  <c:v>44.98</c:v>
                </c:pt>
                <c:pt idx="29">
                  <c:v>45.31</c:v>
                </c:pt>
                <c:pt idx="30">
                  <c:v>45.64</c:v>
                </c:pt>
                <c:pt idx="31">
                  <c:v>45.96</c:v>
                </c:pt>
                <c:pt idx="32">
                  <c:v>46.27</c:v>
                </c:pt>
                <c:pt idx="33">
                  <c:v>46.59</c:v>
                </c:pt>
                <c:pt idx="34">
                  <c:v>46.91</c:v>
                </c:pt>
                <c:pt idx="35">
                  <c:v>47.23</c:v>
                </c:pt>
                <c:pt idx="36">
                  <c:v>47.56</c:v>
                </c:pt>
                <c:pt idx="37">
                  <c:v>47.9</c:v>
                </c:pt>
                <c:pt idx="38">
                  <c:v>48.27</c:v>
                </c:pt>
                <c:pt idx="39">
                  <c:v>48.67</c:v>
                </c:pt>
                <c:pt idx="40">
                  <c:v>49.03</c:v>
                </c:pt>
                <c:pt idx="41">
                  <c:v>49.41</c:v>
                </c:pt>
                <c:pt idx="42">
                  <c:v>49.79</c:v>
                </c:pt>
                <c:pt idx="43">
                  <c:v>50.17</c:v>
                </c:pt>
                <c:pt idx="44">
                  <c:v>50.51</c:v>
                </c:pt>
                <c:pt idx="45">
                  <c:v>50.82</c:v>
                </c:pt>
                <c:pt idx="46">
                  <c:v>51.07</c:v>
                </c:pt>
                <c:pt idx="47">
                  <c:v>51.28</c:v>
                </c:pt>
                <c:pt idx="48">
                  <c:v>51.46</c:v>
                </c:pt>
                <c:pt idx="49">
                  <c:v>51.66</c:v>
                </c:pt>
                <c:pt idx="50">
                  <c:v>51.86</c:v>
                </c:pt>
                <c:pt idx="51">
                  <c:v>52.07</c:v>
                </c:pt>
                <c:pt idx="52">
                  <c:v>52.29</c:v>
                </c:pt>
                <c:pt idx="53">
                  <c:v>52.51</c:v>
                </c:pt>
                <c:pt idx="54">
                  <c:v>52.76</c:v>
                </c:pt>
                <c:pt idx="55">
                  <c:v>53.02</c:v>
                </c:pt>
                <c:pt idx="56">
                  <c:v>53.31</c:v>
                </c:pt>
                <c:pt idx="57">
                  <c:v>53.62</c:v>
                </c:pt>
                <c:pt idx="58">
                  <c:v>53.95</c:v>
                </c:pt>
                <c:pt idx="59">
                  <c:v>54.28</c:v>
                </c:pt>
                <c:pt idx="60">
                  <c:v>54.6</c:v>
                </c:pt>
                <c:pt idx="61">
                  <c:v>54.91</c:v>
                </c:pt>
                <c:pt idx="62">
                  <c:v>55.18</c:v>
                </c:pt>
                <c:pt idx="63">
                  <c:v>55.45</c:v>
                </c:pt>
                <c:pt idx="64">
                  <c:v>55.72</c:v>
                </c:pt>
                <c:pt idx="65">
                  <c:v>55.98</c:v>
                </c:pt>
                <c:pt idx="66">
                  <c:v>56.22</c:v>
                </c:pt>
                <c:pt idx="67">
                  <c:v>56.45</c:v>
                </c:pt>
                <c:pt idx="68">
                  <c:v>56.66</c:v>
                </c:pt>
                <c:pt idx="69">
                  <c:v>56.84</c:v>
                </c:pt>
                <c:pt idx="70">
                  <c:v>57.01</c:v>
                </c:pt>
                <c:pt idx="71">
                  <c:v>57.18</c:v>
                </c:pt>
                <c:pt idx="72">
                  <c:v>57.36</c:v>
                </c:pt>
                <c:pt idx="73">
                  <c:v>57.57</c:v>
                </c:pt>
                <c:pt idx="74">
                  <c:v>57.87</c:v>
                </c:pt>
                <c:pt idx="75">
                  <c:v>58.21</c:v>
                </c:pt>
                <c:pt idx="76">
                  <c:v>58.59</c:v>
                </c:pt>
                <c:pt idx="77">
                  <c:v>58.98</c:v>
                </c:pt>
                <c:pt idx="78">
                  <c:v>59.39</c:v>
                </c:pt>
                <c:pt idx="79">
                  <c:v>59.82</c:v>
                </c:pt>
                <c:pt idx="80">
                  <c:v>60.21</c:v>
                </c:pt>
              </c:numCache>
            </c:numRef>
          </c:val>
          <c:smooth val="0"/>
          <c:extLst>
            <c:ext xmlns:c16="http://schemas.microsoft.com/office/drawing/2014/chart" uri="{C3380CC4-5D6E-409C-BE32-E72D297353CC}">
              <c16:uniqueId val="{00000002-6806-4EDF-A739-EF6D4C20CFC6}"/>
            </c:ext>
          </c:extLst>
        </c:ser>
        <c:ser>
          <c:idx val="3"/>
          <c:order val="3"/>
          <c:tx>
            <c:strRef>
              <c:f>SSP3EnrLIC!$E$6</c:f>
              <c:strCache>
                <c:ptCount val="1"/>
                <c:pt idx="0">
                  <c:v>Tertiary</c:v>
                </c:pt>
              </c:strCache>
            </c:strRef>
          </c:tx>
          <c:spPr>
            <a:ln w="28575" cap="rnd">
              <a:solidFill>
                <a:schemeClr val="accent4"/>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SSP3EnrLIC!$E$7:$E$87</c:f>
              <c:numCache>
                <c:formatCode>General</c:formatCode>
                <c:ptCount val="81"/>
                <c:pt idx="0">
                  <c:v>9.3629999999999995</c:v>
                </c:pt>
                <c:pt idx="1">
                  <c:v>9.391</c:v>
                </c:pt>
                <c:pt idx="2">
                  <c:v>9.4339999999999993</c:v>
                </c:pt>
                <c:pt idx="3">
                  <c:v>9.5340000000000007</c:v>
                </c:pt>
                <c:pt idx="4">
                  <c:v>9.657</c:v>
                </c:pt>
                <c:pt idx="5">
                  <c:v>9.7919999999999998</c:v>
                </c:pt>
                <c:pt idx="6">
                  <c:v>9.9570000000000007</c:v>
                </c:pt>
                <c:pt idx="7">
                  <c:v>10.19</c:v>
                </c:pt>
                <c:pt idx="8">
                  <c:v>10.47</c:v>
                </c:pt>
                <c:pt idx="9">
                  <c:v>10.79</c:v>
                </c:pt>
                <c:pt idx="10">
                  <c:v>11.13</c:v>
                </c:pt>
                <c:pt idx="11">
                  <c:v>11.47</c:v>
                </c:pt>
                <c:pt idx="12">
                  <c:v>11.8</c:v>
                </c:pt>
                <c:pt idx="13">
                  <c:v>12.11</c:v>
                </c:pt>
                <c:pt idx="14">
                  <c:v>12.41</c:v>
                </c:pt>
                <c:pt idx="15">
                  <c:v>12.7</c:v>
                </c:pt>
                <c:pt idx="16">
                  <c:v>12.97</c:v>
                </c:pt>
                <c:pt idx="17">
                  <c:v>13.22</c:v>
                </c:pt>
                <c:pt idx="18">
                  <c:v>13.47</c:v>
                </c:pt>
                <c:pt idx="19">
                  <c:v>13.7</c:v>
                </c:pt>
                <c:pt idx="20">
                  <c:v>13.9</c:v>
                </c:pt>
                <c:pt idx="21">
                  <c:v>14.09</c:v>
                </c:pt>
                <c:pt idx="22">
                  <c:v>14.31</c:v>
                </c:pt>
                <c:pt idx="23">
                  <c:v>14.54</c:v>
                </c:pt>
                <c:pt idx="24">
                  <c:v>14.8</c:v>
                </c:pt>
                <c:pt idx="25">
                  <c:v>15.08</c:v>
                </c:pt>
                <c:pt idx="26">
                  <c:v>15.29</c:v>
                </c:pt>
                <c:pt idx="27">
                  <c:v>15.49</c:v>
                </c:pt>
                <c:pt idx="28">
                  <c:v>15.69</c:v>
                </c:pt>
                <c:pt idx="29">
                  <c:v>15.89</c:v>
                </c:pt>
                <c:pt idx="30">
                  <c:v>16.079999999999998</c:v>
                </c:pt>
                <c:pt idx="31">
                  <c:v>16.27</c:v>
                </c:pt>
                <c:pt idx="32">
                  <c:v>16.45</c:v>
                </c:pt>
                <c:pt idx="33">
                  <c:v>16.64</c:v>
                </c:pt>
                <c:pt idx="34">
                  <c:v>16.82</c:v>
                </c:pt>
                <c:pt idx="35">
                  <c:v>17</c:v>
                </c:pt>
                <c:pt idx="36">
                  <c:v>17.190000000000001</c:v>
                </c:pt>
                <c:pt idx="37">
                  <c:v>17.38</c:v>
                </c:pt>
                <c:pt idx="38">
                  <c:v>17.59</c:v>
                </c:pt>
                <c:pt idx="39">
                  <c:v>17.809999999999999</c:v>
                </c:pt>
                <c:pt idx="40">
                  <c:v>18.05</c:v>
                </c:pt>
                <c:pt idx="41">
                  <c:v>18.27</c:v>
                </c:pt>
                <c:pt idx="42">
                  <c:v>18.5</c:v>
                </c:pt>
                <c:pt idx="43">
                  <c:v>18.73</c:v>
                </c:pt>
                <c:pt idx="44">
                  <c:v>18.95</c:v>
                </c:pt>
                <c:pt idx="45">
                  <c:v>19.149999999999999</c:v>
                </c:pt>
                <c:pt idx="46">
                  <c:v>19.34</c:v>
                </c:pt>
                <c:pt idx="47">
                  <c:v>19.5</c:v>
                </c:pt>
                <c:pt idx="48">
                  <c:v>19.64</c:v>
                </c:pt>
                <c:pt idx="49">
                  <c:v>19.77</c:v>
                </c:pt>
                <c:pt idx="50">
                  <c:v>19.920000000000002</c:v>
                </c:pt>
                <c:pt idx="51">
                  <c:v>20.07</c:v>
                </c:pt>
                <c:pt idx="52">
                  <c:v>20.239999999999998</c:v>
                </c:pt>
                <c:pt idx="53">
                  <c:v>20.420000000000002</c:v>
                </c:pt>
                <c:pt idx="54">
                  <c:v>20.61</c:v>
                </c:pt>
                <c:pt idx="55">
                  <c:v>20.8</c:v>
                </c:pt>
                <c:pt idx="56">
                  <c:v>21</c:v>
                </c:pt>
                <c:pt idx="57">
                  <c:v>21.19</c:v>
                </c:pt>
                <c:pt idx="58">
                  <c:v>21.39</c:v>
                </c:pt>
                <c:pt idx="59">
                  <c:v>21.61</c:v>
                </c:pt>
                <c:pt idx="60">
                  <c:v>21.82</c:v>
                </c:pt>
                <c:pt idx="61">
                  <c:v>22.04</c:v>
                </c:pt>
                <c:pt idx="62">
                  <c:v>22.26</c:v>
                </c:pt>
                <c:pt idx="63">
                  <c:v>22.46</c:v>
                </c:pt>
                <c:pt idx="64">
                  <c:v>22.65</c:v>
                </c:pt>
                <c:pt idx="65">
                  <c:v>22.84</c:v>
                </c:pt>
                <c:pt idx="66">
                  <c:v>23.02</c:v>
                </c:pt>
                <c:pt idx="67">
                  <c:v>23.18</c:v>
                </c:pt>
                <c:pt idx="68">
                  <c:v>23.35</c:v>
                </c:pt>
                <c:pt idx="69">
                  <c:v>23.5</c:v>
                </c:pt>
                <c:pt idx="70">
                  <c:v>23.65</c:v>
                </c:pt>
                <c:pt idx="71">
                  <c:v>23.81</c:v>
                </c:pt>
                <c:pt idx="72">
                  <c:v>23.98</c:v>
                </c:pt>
                <c:pt idx="73">
                  <c:v>24.17</c:v>
                </c:pt>
                <c:pt idx="74">
                  <c:v>24.38</c:v>
                </c:pt>
                <c:pt idx="75">
                  <c:v>24.65</c:v>
                </c:pt>
                <c:pt idx="76">
                  <c:v>24.93</c:v>
                </c:pt>
                <c:pt idx="77">
                  <c:v>25.23</c:v>
                </c:pt>
                <c:pt idx="78">
                  <c:v>25.55</c:v>
                </c:pt>
                <c:pt idx="79">
                  <c:v>25.9</c:v>
                </c:pt>
                <c:pt idx="80">
                  <c:v>26.27</c:v>
                </c:pt>
              </c:numCache>
            </c:numRef>
          </c:val>
          <c:smooth val="0"/>
          <c:extLst>
            <c:ext xmlns:c16="http://schemas.microsoft.com/office/drawing/2014/chart" uri="{C3380CC4-5D6E-409C-BE32-E72D297353CC}">
              <c16:uniqueId val="{00000003-6806-4EDF-A739-EF6D4C20CFC6}"/>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SSP3EnrWld!$B$6</c:f>
              <c:strCache>
                <c:ptCount val="1"/>
                <c:pt idx="0">
                  <c:v>Primary</c:v>
                </c:pt>
              </c:strCache>
            </c:strRef>
          </c:tx>
          <c:spPr>
            <a:ln w="28575" cap="rnd">
              <a:solidFill>
                <a:srgbClr val="FF000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SSP3EnrWld!$B$7:$B$87</c:f>
              <c:numCache>
                <c:formatCode>General</c:formatCode>
                <c:ptCount val="81"/>
                <c:pt idx="0">
                  <c:v>104.8</c:v>
                </c:pt>
                <c:pt idx="1">
                  <c:v>105</c:v>
                </c:pt>
                <c:pt idx="2">
                  <c:v>105</c:v>
                </c:pt>
                <c:pt idx="3">
                  <c:v>105</c:v>
                </c:pt>
                <c:pt idx="4">
                  <c:v>104.7</c:v>
                </c:pt>
                <c:pt idx="5">
                  <c:v>104.3</c:v>
                </c:pt>
                <c:pt idx="6">
                  <c:v>103.9</c:v>
                </c:pt>
                <c:pt idx="7">
                  <c:v>103.4</c:v>
                </c:pt>
                <c:pt idx="8">
                  <c:v>103</c:v>
                </c:pt>
                <c:pt idx="9">
                  <c:v>102.7</c:v>
                </c:pt>
                <c:pt idx="10">
                  <c:v>102.4</c:v>
                </c:pt>
                <c:pt idx="11">
                  <c:v>102.2</c:v>
                </c:pt>
                <c:pt idx="12">
                  <c:v>102.2</c:v>
                </c:pt>
                <c:pt idx="13">
                  <c:v>102.3</c:v>
                </c:pt>
                <c:pt idx="14">
                  <c:v>102.4</c:v>
                </c:pt>
                <c:pt idx="15">
                  <c:v>102.5</c:v>
                </c:pt>
                <c:pt idx="16">
                  <c:v>102.5</c:v>
                </c:pt>
                <c:pt idx="17">
                  <c:v>102.5</c:v>
                </c:pt>
                <c:pt idx="18">
                  <c:v>102.4</c:v>
                </c:pt>
                <c:pt idx="19">
                  <c:v>102.4</c:v>
                </c:pt>
                <c:pt idx="20">
                  <c:v>102.3</c:v>
                </c:pt>
                <c:pt idx="21">
                  <c:v>102.2</c:v>
                </c:pt>
                <c:pt idx="22">
                  <c:v>102.1</c:v>
                </c:pt>
                <c:pt idx="23">
                  <c:v>102.1</c:v>
                </c:pt>
                <c:pt idx="24">
                  <c:v>102</c:v>
                </c:pt>
                <c:pt idx="25">
                  <c:v>102</c:v>
                </c:pt>
                <c:pt idx="26">
                  <c:v>101.9</c:v>
                </c:pt>
                <c:pt idx="27">
                  <c:v>101.9</c:v>
                </c:pt>
                <c:pt idx="28">
                  <c:v>101.9</c:v>
                </c:pt>
                <c:pt idx="29">
                  <c:v>101.9</c:v>
                </c:pt>
                <c:pt idx="30">
                  <c:v>101.9</c:v>
                </c:pt>
                <c:pt idx="31">
                  <c:v>101.9</c:v>
                </c:pt>
                <c:pt idx="32">
                  <c:v>101.9</c:v>
                </c:pt>
                <c:pt idx="33">
                  <c:v>101.9</c:v>
                </c:pt>
                <c:pt idx="34">
                  <c:v>101.9</c:v>
                </c:pt>
                <c:pt idx="35">
                  <c:v>102</c:v>
                </c:pt>
                <c:pt idx="36">
                  <c:v>102</c:v>
                </c:pt>
                <c:pt idx="37">
                  <c:v>102</c:v>
                </c:pt>
                <c:pt idx="38">
                  <c:v>102</c:v>
                </c:pt>
                <c:pt idx="39">
                  <c:v>102</c:v>
                </c:pt>
                <c:pt idx="40">
                  <c:v>102</c:v>
                </c:pt>
                <c:pt idx="41">
                  <c:v>102</c:v>
                </c:pt>
                <c:pt idx="42">
                  <c:v>102</c:v>
                </c:pt>
                <c:pt idx="43">
                  <c:v>102</c:v>
                </c:pt>
                <c:pt idx="44">
                  <c:v>102</c:v>
                </c:pt>
                <c:pt idx="45">
                  <c:v>101.9</c:v>
                </c:pt>
                <c:pt idx="46">
                  <c:v>101.9</c:v>
                </c:pt>
                <c:pt idx="47">
                  <c:v>101.8</c:v>
                </c:pt>
                <c:pt idx="48">
                  <c:v>101.8</c:v>
                </c:pt>
                <c:pt idx="49">
                  <c:v>101.8</c:v>
                </c:pt>
                <c:pt idx="50">
                  <c:v>101.8</c:v>
                </c:pt>
                <c:pt idx="51">
                  <c:v>101.7</c:v>
                </c:pt>
                <c:pt idx="52">
                  <c:v>101.7</c:v>
                </c:pt>
                <c:pt idx="53">
                  <c:v>101.7</c:v>
                </c:pt>
                <c:pt idx="54">
                  <c:v>101.7</c:v>
                </c:pt>
                <c:pt idx="55">
                  <c:v>101.6</c:v>
                </c:pt>
                <c:pt idx="56">
                  <c:v>101.6</c:v>
                </c:pt>
                <c:pt idx="57">
                  <c:v>101.6</c:v>
                </c:pt>
                <c:pt idx="58">
                  <c:v>101.6</c:v>
                </c:pt>
                <c:pt idx="59">
                  <c:v>101.6</c:v>
                </c:pt>
                <c:pt idx="60">
                  <c:v>101.6</c:v>
                </c:pt>
                <c:pt idx="61">
                  <c:v>101.6</c:v>
                </c:pt>
                <c:pt idx="62">
                  <c:v>101.6</c:v>
                </c:pt>
                <c:pt idx="63">
                  <c:v>101.5</c:v>
                </c:pt>
                <c:pt idx="64">
                  <c:v>101.5</c:v>
                </c:pt>
                <c:pt idx="65">
                  <c:v>101.5</c:v>
                </c:pt>
                <c:pt idx="66">
                  <c:v>101.5</c:v>
                </c:pt>
                <c:pt idx="67">
                  <c:v>101.4</c:v>
                </c:pt>
                <c:pt idx="68">
                  <c:v>101.4</c:v>
                </c:pt>
                <c:pt idx="69">
                  <c:v>101.3</c:v>
                </c:pt>
                <c:pt idx="70">
                  <c:v>101.3</c:v>
                </c:pt>
                <c:pt idx="71">
                  <c:v>101.3</c:v>
                </c:pt>
                <c:pt idx="72">
                  <c:v>101.2</c:v>
                </c:pt>
                <c:pt idx="73">
                  <c:v>101.2</c:v>
                </c:pt>
                <c:pt idx="74">
                  <c:v>101.2</c:v>
                </c:pt>
                <c:pt idx="75">
                  <c:v>101.2</c:v>
                </c:pt>
                <c:pt idx="76">
                  <c:v>101.2</c:v>
                </c:pt>
                <c:pt idx="77">
                  <c:v>101.2</c:v>
                </c:pt>
                <c:pt idx="78">
                  <c:v>101.2</c:v>
                </c:pt>
                <c:pt idx="79">
                  <c:v>101.2</c:v>
                </c:pt>
                <c:pt idx="80">
                  <c:v>101.1</c:v>
                </c:pt>
              </c:numCache>
            </c:numRef>
          </c:val>
          <c:smooth val="0"/>
          <c:extLst>
            <c:ext xmlns:c16="http://schemas.microsoft.com/office/drawing/2014/chart" uri="{C3380CC4-5D6E-409C-BE32-E72D297353CC}">
              <c16:uniqueId val="{00000000-1861-41D7-92DF-AB9C4C1718A1}"/>
            </c:ext>
          </c:extLst>
        </c:ser>
        <c:ser>
          <c:idx val="1"/>
          <c:order val="1"/>
          <c:tx>
            <c:strRef>
              <c:f>SSP3EnrWld!$C$6</c:f>
              <c:strCache>
                <c:ptCount val="1"/>
                <c:pt idx="0">
                  <c:v>Secondary Lower</c:v>
                </c:pt>
              </c:strCache>
            </c:strRef>
          </c:tx>
          <c:spPr>
            <a:ln w="28575" cap="rnd">
              <a:solidFill>
                <a:srgbClr val="00B05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SSP3EnrWld!$C$7:$C$87</c:f>
              <c:numCache>
                <c:formatCode>General</c:formatCode>
                <c:ptCount val="81"/>
                <c:pt idx="0">
                  <c:v>90.36</c:v>
                </c:pt>
                <c:pt idx="1">
                  <c:v>90.29</c:v>
                </c:pt>
                <c:pt idx="2">
                  <c:v>89.96</c:v>
                </c:pt>
                <c:pt idx="3">
                  <c:v>89.55</c:v>
                </c:pt>
                <c:pt idx="4">
                  <c:v>89.1</c:v>
                </c:pt>
                <c:pt idx="5">
                  <c:v>88.63</c:v>
                </c:pt>
                <c:pt idx="6">
                  <c:v>88.11</c:v>
                </c:pt>
                <c:pt idx="7">
                  <c:v>87.43</c:v>
                </c:pt>
                <c:pt idx="8">
                  <c:v>86.54</c:v>
                </c:pt>
                <c:pt idx="9">
                  <c:v>85.47</c:v>
                </c:pt>
                <c:pt idx="10">
                  <c:v>84.41</c:v>
                </c:pt>
                <c:pt idx="11">
                  <c:v>83.66</c:v>
                </c:pt>
                <c:pt idx="12">
                  <c:v>83.26</c:v>
                </c:pt>
                <c:pt idx="13">
                  <c:v>83.24</c:v>
                </c:pt>
                <c:pt idx="14">
                  <c:v>83.36</c:v>
                </c:pt>
                <c:pt idx="15">
                  <c:v>83.49</c:v>
                </c:pt>
                <c:pt idx="16">
                  <c:v>83.6</c:v>
                </c:pt>
                <c:pt idx="17">
                  <c:v>83.8</c:v>
                </c:pt>
                <c:pt idx="18">
                  <c:v>84.08</c:v>
                </c:pt>
                <c:pt idx="19">
                  <c:v>84.36</c:v>
                </c:pt>
                <c:pt idx="20">
                  <c:v>84.51</c:v>
                </c:pt>
                <c:pt idx="21">
                  <c:v>84.54</c:v>
                </c:pt>
                <c:pt idx="22">
                  <c:v>84.51</c:v>
                </c:pt>
                <c:pt idx="23">
                  <c:v>84.46</c:v>
                </c:pt>
                <c:pt idx="24">
                  <c:v>84.41</c:v>
                </c:pt>
                <c:pt idx="25">
                  <c:v>84.36</c:v>
                </c:pt>
                <c:pt idx="26">
                  <c:v>84.31</c:v>
                </c:pt>
                <c:pt idx="27">
                  <c:v>84.25</c:v>
                </c:pt>
                <c:pt idx="28">
                  <c:v>84.2</c:v>
                </c:pt>
                <c:pt idx="29">
                  <c:v>84.15</c:v>
                </c:pt>
                <c:pt idx="30">
                  <c:v>84.12</c:v>
                </c:pt>
                <c:pt idx="31">
                  <c:v>84.1</c:v>
                </c:pt>
                <c:pt idx="32">
                  <c:v>84.1</c:v>
                </c:pt>
                <c:pt idx="33">
                  <c:v>84.11</c:v>
                </c:pt>
                <c:pt idx="34">
                  <c:v>84.13</c:v>
                </c:pt>
                <c:pt idx="35">
                  <c:v>84.16</c:v>
                </c:pt>
                <c:pt idx="36">
                  <c:v>84.17</c:v>
                </c:pt>
                <c:pt idx="37">
                  <c:v>84.2</c:v>
                </c:pt>
                <c:pt idx="38">
                  <c:v>84.24</c:v>
                </c:pt>
                <c:pt idx="39">
                  <c:v>84.31</c:v>
                </c:pt>
                <c:pt idx="40">
                  <c:v>84.39</c:v>
                </c:pt>
                <c:pt idx="41">
                  <c:v>84.48</c:v>
                </c:pt>
                <c:pt idx="42">
                  <c:v>84.58</c:v>
                </c:pt>
                <c:pt idx="43">
                  <c:v>84.66</c:v>
                </c:pt>
                <c:pt idx="44">
                  <c:v>84.74</c:v>
                </c:pt>
                <c:pt idx="45">
                  <c:v>84.81</c:v>
                </c:pt>
                <c:pt idx="46">
                  <c:v>84.85</c:v>
                </c:pt>
                <c:pt idx="47">
                  <c:v>84.88</c:v>
                </c:pt>
                <c:pt idx="48">
                  <c:v>84.89</c:v>
                </c:pt>
                <c:pt idx="49">
                  <c:v>84.9</c:v>
                </c:pt>
                <c:pt idx="50">
                  <c:v>84.92</c:v>
                </c:pt>
                <c:pt idx="51">
                  <c:v>84.94</c:v>
                </c:pt>
                <c:pt idx="52">
                  <c:v>84.97</c:v>
                </c:pt>
                <c:pt idx="53">
                  <c:v>84.99</c:v>
                </c:pt>
                <c:pt idx="54">
                  <c:v>85.02</c:v>
                </c:pt>
                <c:pt idx="55">
                  <c:v>85.04</c:v>
                </c:pt>
                <c:pt idx="56">
                  <c:v>85.07</c:v>
                </c:pt>
                <c:pt idx="57">
                  <c:v>85.1</c:v>
                </c:pt>
                <c:pt idx="58">
                  <c:v>85.12</c:v>
                </c:pt>
                <c:pt idx="59">
                  <c:v>85.15</c:v>
                </c:pt>
                <c:pt idx="60">
                  <c:v>85.17</c:v>
                </c:pt>
                <c:pt idx="61">
                  <c:v>85.21</c:v>
                </c:pt>
                <c:pt idx="62">
                  <c:v>85.25</c:v>
                </c:pt>
                <c:pt idx="63">
                  <c:v>85.29</c:v>
                </c:pt>
                <c:pt idx="64">
                  <c:v>85.35</c:v>
                </c:pt>
                <c:pt idx="65">
                  <c:v>85.41</c:v>
                </c:pt>
                <c:pt idx="66">
                  <c:v>85.46</c:v>
                </c:pt>
                <c:pt idx="67">
                  <c:v>85.51</c:v>
                </c:pt>
                <c:pt idx="68">
                  <c:v>85.52</c:v>
                </c:pt>
                <c:pt idx="69">
                  <c:v>85.53</c:v>
                </c:pt>
                <c:pt idx="70">
                  <c:v>85.54</c:v>
                </c:pt>
                <c:pt idx="71">
                  <c:v>85.54</c:v>
                </c:pt>
                <c:pt idx="72">
                  <c:v>85.55</c:v>
                </c:pt>
                <c:pt idx="73">
                  <c:v>85.56</c:v>
                </c:pt>
                <c:pt idx="74">
                  <c:v>85.62</c:v>
                </c:pt>
                <c:pt idx="75">
                  <c:v>85.7</c:v>
                </c:pt>
                <c:pt idx="76">
                  <c:v>85.8</c:v>
                </c:pt>
                <c:pt idx="77">
                  <c:v>85.89</c:v>
                </c:pt>
                <c:pt idx="78">
                  <c:v>85.99</c:v>
                </c:pt>
                <c:pt idx="79">
                  <c:v>86.11</c:v>
                </c:pt>
                <c:pt idx="80">
                  <c:v>86.24</c:v>
                </c:pt>
              </c:numCache>
            </c:numRef>
          </c:val>
          <c:smooth val="0"/>
          <c:extLst>
            <c:ext xmlns:c16="http://schemas.microsoft.com/office/drawing/2014/chart" uri="{C3380CC4-5D6E-409C-BE32-E72D297353CC}">
              <c16:uniqueId val="{00000001-1861-41D7-92DF-AB9C4C1718A1}"/>
            </c:ext>
          </c:extLst>
        </c:ser>
        <c:ser>
          <c:idx val="2"/>
          <c:order val="2"/>
          <c:tx>
            <c:strRef>
              <c:f>SSP3EnrWld!$D$6</c:f>
              <c:strCache>
                <c:ptCount val="1"/>
                <c:pt idx="0">
                  <c:v>Secondary Upper</c:v>
                </c:pt>
              </c:strCache>
            </c:strRef>
          </c:tx>
          <c:spPr>
            <a:ln w="28575" cap="rnd">
              <a:solidFill>
                <a:srgbClr val="00206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SSP3EnrWld!$D$7:$D$87</c:f>
              <c:numCache>
                <c:formatCode>General</c:formatCode>
                <c:ptCount val="81"/>
                <c:pt idx="0">
                  <c:v>73.92</c:v>
                </c:pt>
                <c:pt idx="1">
                  <c:v>73.92</c:v>
                </c:pt>
                <c:pt idx="2">
                  <c:v>73.97</c:v>
                </c:pt>
                <c:pt idx="3">
                  <c:v>73.84</c:v>
                </c:pt>
                <c:pt idx="4">
                  <c:v>73.510000000000005</c:v>
                </c:pt>
                <c:pt idx="5">
                  <c:v>72.989999999999995</c:v>
                </c:pt>
                <c:pt idx="6">
                  <c:v>72.44</c:v>
                </c:pt>
                <c:pt idx="7">
                  <c:v>71.92</c:v>
                </c:pt>
                <c:pt idx="8">
                  <c:v>71.39</c:v>
                </c:pt>
                <c:pt idx="9">
                  <c:v>70.8</c:v>
                </c:pt>
                <c:pt idx="10">
                  <c:v>70.03</c:v>
                </c:pt>
                <c:pt idx="11">
                  <c:v>69.260000000000005</c:v>
                </c:pt>
                <c:pt idx="12">
                  <c:v>68.63</c:v>
                </c:pt>
                <c:pt idx="13">
                  <c:v>68.27</c:v>
                </c:pt>
                <c:pt idx="14">
                  <c:v>68.12</c:v>
                </c:pt>
                <c:pt idx="15">
                  <c:v>68.19</c:v>
                </c:pt>
                <c:pt idx="16">
                  <c:v>68.319999999999993</c:v>
                </c:pt>
                <c:pt idx="17">
                  <c:v>68.44</c:v>
                </c:pt>
                <c:pt idx="18">
                  <c:v>68.540000000000006</c:v>
                </c:pt>
                <c:pt idx="19">
                  <c:v>68.69</c:v>
                </c:pt>
                <c:pt idx="20">
                  <c:v>68.91</c:v>
                </c:pt>
                <c:pt idx="21">
                  <c:v>69.13</c:v>
                </c:pt>
                <c:pt idx="22">
                  <c:v>69.3</c:v>
                </c:pt>
                <c:pt idx="23">
                  <c:v>69.42</c:v>
                </c:pt>
                <c:pt idx="24">
                  <c:v>69.48</c:v>
                </c:pt>
                <c:pt idx="25">
                  <c:v>69.52</c:v>
                </c:pt>
                <c:pt idx="26">
                  <c:v>69.53</c:v>
                </c:pt>
                <c:pt idx="27">
                  <c:v>69.53</c:v>
                </c:pt>
                <c:pt idx="28">
                  <c:v>69.5</c:v>
                </c:pt>
                <c:pt idx="29">
                  <c:v>69.459999999999994</c:v>
                </c:pt>
                <c:pt idx="30">
                  <c:v>69.41</c:v>
                </c:pt>
                <c:pt idx="31">
                  <c:v>69.349999999999994</c:v>
                </c:pt>
                <c:pt idx="32">
                  <c:v>69.290000000000006</c:v>
                </c:pt>
                <c:pt idx="33">
                  <c:v>69.25</c:v>
                </c:pt>
                <c:pt idx="34">
                  <c:v>69.23</c:v>
                </c:pt>
                <c:pt idx="35">
                  <c:v>69.22</c:v>
                </c:pt>
                <c:pt idx="36">
                  <c:v>69.22</c:v>
                </c:pt>
                <c:pt idx="37">
                  <c:v>69.22</c:v>
                </c:pt>
                <c:pt idx="38">
                  <c:v>69.25</c:v>
                </c:pt>
                <c:pt idx="39">
                  <c:v>69.31</c:v>
                </c:pt>
                <c:pt idx="40">
                  <c:v>69.39</c:v>
                </c:pt>
                <c:pt idx="41">
                  <c:v>69.48</c:v>
                </c:pt>
                <c:pt idx="42">
                  <c:v>69.59</c:v>
                </c:pt>
                <c:pt idx="43">
                  <c:v>69.69</c:v>
                </c:pt>
                <c:pt idx="44">
                  <c:v>69.790000000000006</c:v>
                </c:pt>
                <c:pt idx="45">
                  <c:v>69.88</c:v>
                </c:pt>
                <c:pt idx="46">
                  <c:v>69.97</c:v>
                </c:pt>
                <c:pt idx="47">
                  <c:v>70.03</c:v>
                </c:pt>
                <c:pt idx="48">
                  <c:v>70.099999999999994</c:v>
                </c:pt>
                <c:pt idx="49">
                  <c:v>70.17</c:v>
                </c:pt>
                <c:pt idx="50">
                  <c:v>70.23</c:v>
                </c:pt>
                <c:pt idx="51">
                  <c:v>70.290000000000006</c:v>
                </c:pt>
                <c:pt idx="52">
                  <c:v>70.34</c:v>
                </c:pt>
                <c:pt idx="53">
                  <c:v>70.39</c:v>
                </c:pt>
                <c:pt idx="54">
                  <c:v>70.44</c:v>
                </c:pt>
                <c:pt idx="55">
                  <c:v>70.48</c:v>
                </c:pt>
                <c:pt idx="56">
                  <c:v>70.53</c:v>
                </c:pt>
                <c:pt idx="57">
                  <c:v>70.58</c:v>
                </c:pt>
                <c:pt idx="58">
                  <c:v>70.64</c:v>
                </c:pt>
                <c:pt idx="59">
                  <c:v>70.7</c:v>
                </c:pt>
                <c:pt idx="60">
                  <c:v>70.75</c:v>
                </c:pt>
                <c:pt idx="61">
                  <c:v>70.790000000000006</c:v>
                </c:pt>
                <c:pt idx="62">
                  <c:v>70.83</c:v>
                </c:pt>
                <c:pt idx="63">
                  <c:v>70.849999999999994</c:v>
                </c:pt>
                <c:pt idx="64">
                  <c:v>70.89</c:v>
                </c:pt>
                <c:pt idx="65">
                  <c:v>70.92</c:v>
                </c:pt>
                <c:pt idx="66">
                  <c:v>70.97</c:v>
                </c:pt>
                <c:pt idx="67">
                  <c:v>71.02</c:v>
                </c:pt>
                <c:pt idx="68">
                  <c:v>71.06</c:v>
                </c:pt>
                <c:pt idx="69">
                  <c:v>71.099999999999994</c:v>
                </c:pt>
                <c:pt idx="70">
                  <c:v>71.14</c:v>
                </c:pt>
                <c:pt idx="71">
                  <c:v>71.19</c:v>
                </c:pt>
                <c:pt idx="72">
                  <c:v>71.239999999999995</c:v>
                </c:pt>
                <c:pt idx="73">
                  <c:v>71.3</c:v>
                </c:pt>
                <c:pt idx="74">
                  <c:v>71.39</c:v>
                </c:pt>
                <c:pt idx="75">
                  <c:v>71.47</c:v>
                </c:pt>
                <c:pt idx="76">
                  <c:v>71.58</c:v>
                </c:pt>
                <c:pt idx="77">
                  <c:v>71.69</c:v>
                </c:pt>
                <c:pt idx="78">
                  <c:v>71.81</c:v>
                </c:pt>
                <c:pt idx="79">
                  <c:v>71.95</c:v>
                </c:pt>
                <c:pt idx="80">
                  <c:v>72.08</c:v>
                </c:pt>
              </c:numCache>
            </c:numRef>
          </c:val>
          <c:smooth val="0"/>
          <c:extLst>
            <c:ext xmlns:c16="http://schemas.microsoft.com/office/drawing/2014/chart" uri="{C3380CC4-5D6E-409C-BE32-E72D297353CC}">
              <c16:uniqueId val="{00000002-1861-41D7-92DF-AB9C4C1718A1}"/>
            </c:ext>
          </c:extLst>
        </c:ser>
        <c:ser>
          <c:idx val="3"/>
          <c:order val="3"/>
          <c:tx>
            <c:strRef>
              <c:f>SSP3EnrWld!$E$6</c:f>
              <c:strCache>
                <c:ptCount val="1"/>
                <c:pt idx="0">
                  <c:v>Tertiary</c:v>
                </c:pt>
              </c:strCache>
            </c:strRef>
          </c:tx>
          <c:spPr>
            <a:ln w="28575" cap="rnd">
              <a:solidFill>
                <a:schemeClr val="accent4"/>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SSP3EnrWld!$E$7:$E$87</c:f>
              <c:numCache>
                <c:formatCode>General</c:formatCode>
                <c:ptCount val="81"/>
                <c:pt idx="0">
                  <c:v>41.31</c:v>
                </c:pt>
                <c:pt idx="1">
                  <c:v>41.24</c:v>
                </c:pt>
                <c:pt idx="2">
                  <c:v>41.19</c:v>
                </c:pt>
                <c:pt idx="3">
                  <c:v>41.2</c:v>
                </c:pt>
                <c:pt idx="4">
                  <c:v>41.21</c:v>
                </c:pt>
                <c:pt idx="5">
                  <c:v>41.22</c:v>
                </c:pt>
                <c:pt idx="6">
                  <c:v>41.24</c:v>
                </c:pt>
                <c:pt idx="7">
                  <c:v>41.27</c:v>
                </c:pt>
                <c:pt idx="8">
                  <c:v>41.3</c:v>
                </c:pt>
                <c:pt idx="9">
                  <c:v>41.36</c:v>
                </c:pt>
                <c:pt idx="10">
                  <c:v>41.45</c:v>
                </c:pt>
                <c:pt idx="11">
                  <c:v>41.56</c:v>
                </c:pt>
                <c:pt idx="12">
                  <c:v>41.64</c:v>
                </c:pt>
                <c:pt idx="13">
                  <c:v>41.71</c:v>
                </c:pt>
                <c:pt idx="14">
                  <c:v>41.75</c:v>
                </c:pt>
                <c:pt idx="15">
                  <c:v>41.76</c:v>
                </c:pt>
                <c:pt idx="16">
                  <c:v>41.74</c:v>
                </c:pt>
                <c:pt idx="17">
                  <c:v>41.67</c:v>
                </c:pt>
                <c:pt idx="18">
                  <c:v>41.57</c:v>
                </c:pt>
                <c:pt idx="19">
                  <c:v>41.45</c:v>
                </c:pt>
                <c:pt idx="20">
                  <c:v>41.29</c:v>
                </c:pt>
                <c:pt idx="21">
                  <c:v>41.11</c:v>
                </c:pt>
                <c:pt idx="22">
                  <c:v>41.01</c:v>
                </c:pt>
                <c:pt idx="23">
                  <c:v>40.97</c:v>
                </c:pt>
                <c:pt idx="24">
                  <c:v>41.01</c:v>
                </c:pt>
                <c:pt idx="25">
                  <c:v>41.1</c:v>
                </c:pt>
                <c:pt idx="26">
                  <c:v>41.15</c:v>
                </c:pt>
                <c:pt idx="27">
                  <c:v>41.17</c:v>
                </c:pt>
                <c:pt idx="28">
                  <c:v>41.18</c:v>
                </c:pt>
                <c:pt idx="29">
                  <c:v>41.18</c:v>
                </c:pt>
                <c:pt idx="30">
                  <c:v>41.17</c:v>
                </c:pt>
                <c:pt idx="31">
                  <c:v>41.14</c:v>
                </c:pt>
                <c:pt idx="32">
                  <c:v>41.1</c:v>
                </c:pt>
                <c:pt idx="33">
                  <c:v>41.05</c:v>
                </c:pt>
                <c:pt idx="34">
                  <c:v>40.99</c:v>
                </c:pt>
                <c:pt idx="35">
                  <c:v>40.94</c:v>
                </c:pt>
                <c:pt idx="36">
                  <c:v>40.89</c:v>
                </c:pt>
                <c:pt idx="37">
                  <c:v>40.840000000000003</c:v>
                </c:pt>
                <c:pt idx="38">
                  <c:v>40.79</c:v>
                </c:pt>
                <c:pt idx="39">
                  <c:v>40.75</c:v>
                </c:pt>
                <c:pt idx="40">
                  <c:v>40.74</c:v>
                </c:pt>
                <c:pt idx="41">
                  <c:v>40.76</c:v>
                </c:pt>
                <c:pt idx="42">
                  <c:v>40.79</c:v>
                </c:pt>
                <c:pt idx="43">
                  <c:v>40.85</c:v>
                </c:pt>
                <c:pt idx="44">
                  <c:v>40.9</c:v>
                </c:pt>
                <c:pt idx="45">
                  <c:v>40.97</c:v>
                </c:pt>
                <c:pt idx="46">
                  <c:v>41.03</c:v>
                </c:pt>
                <c:pt idx="47">
                  <c:v>41.08</c:v>
                </c:pt>
                <c:pt idx="48">
                  <c:v>41.13</c:v>
                </c:pt>
                <c:pt idx="49">
                  <c:v>41.18</c:v>
                </c:pt>
                <c:pt idx="50">
                  <c:v>41.24</c:v>
                </c:pt>
                <c:pt idx="51">
                  <c:v>41.29</c:v>
                </c:pt>
                <c:pt idx="52">
                  <c:v>41.35</c:v>
                </c:pt>
                <c:pt idx="53">
                  <c:v>41.41</c:v>
                </c:pt>
                <c:pt idx="54">
                  <c:v>41.46</c:v>
                </c:pt>
                <c:pt idx="55">
                  <c:v>41.5</c:v>
                </c:pt>
                <c:pt idx="56">
                  <c:v>41.52</c:v>
                </c:pt>
                <c:pt idx="57">
                  <c:v>41.55</c:v>
                </c:pt>
                <c:pt idx="58">
                  <c:v>41.58</c:v>
                </c:pt>
                <c:pt idx="59">
                  <c:v>41.61</c:v>
                </c:pt>
                <c:pt idx="60">
                  <c:v>41.63</c:v>
                </c:pt>
                <c:pt idx="61">
                  <c:v>41.65</c:v>
                </c:pt>
                <c:pt idx="62">
                  <c:v>41.66</c:v>
                </c:pt>
                <c:pt idx="63">
                  <c:v>41.65</c:v>
                </c:pt>
                <c:pt idx="64">
                  <c:v>41.63</c:v>
                </c:pt>
                <c:pt idx="65">
                  <c:v>41.61</c:v>
                </c:pt>
                <c:pt idx="66">
                  <c:v>41.61</c:v>
                </c:pt>
                <c:pt idx="67">
                  <c:v>41.61</c:v>
                </c:pt>
                <c:pt idx="68">
                  <c:v>41.61</c:v>
                </c:pt>
                <c:pt idx="69">
                  <c:v>41.6</c:v>
                </c:pt>
                <c:pt idx="70">
                  <c:v>41.58</c:v>
                </c:pt>
                <c:pt idx="71">
                  <c:v>41.56</c:v>
                </c:pt>
                <c:pt idx="72">
                  <c:v>41.56</c:v>
                </c:pt>
                <c:pt idx="73">
                  <c:v>41.56</c:v>
                </c:pt>
                <c:pt idx="74">
                  <c:v>41.58</c:v>
                </c:pt>
                <c:pt idx="75">
                  <c:v>41.63</c:v>
                </c:pt>
                <c:pt idx="76">
                  <c:v>41.68</c:v>
                </c:pt>
                <c:pt idx="77">
                  <c:v>41.75</c:v>
                </c:pt>
                <c:pt idx="78">
                  <c:v>41.82</c:v>
                </c:pt>
                <c:pt idx="79">
                  <c:v>41.92</c:v>
                </c:pt>
                <c:pt idx="80">
                  <c:v>42.03</c:v>
                </c:pt>
              </c:numCache>
            </c:numRef>
          </c:val>
          <c:smooth val="0"/>
          <c:extLst>
            <c:ext xmlns:c16="http://schemas.microsoft.com/office/drawing/2014/chart" uri="{C3380CC4-5D6E-409C-BE32-E72D297353CC}">
              <c16:uniqueId val="{00000003-1861-41D7-92DF-AB9C4C1718A1}"/>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USecGraInd!$B$6</c:f>
              <c:strCache>
                <c:ptCount val="1"/>
                <c:pt idx="0">
                  <c:v>SSP3 IFs</c:v>
                </c:pt>
              </c:strCache>
            </c:strRef>
          </c:tx>
          <c:spPr>
            <a:ln w="28575" cap="rnd">
              <a:solidFill>
                <a:srgbClr val="FF000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USecGraInd!$B$7:$B$87</c:f>
              <c:numCache>
                <c:formatCode>General</c:formatCode>
                <c:ptCount val="81"/>
                <c:pt idx="0">
                  <c:v>49.82</c:v>
                </c:pt>
                <c:pt idx="1">
                  <c:v>50.49</c:v>
                </c:pt>
                <c:pt idx="2">
                  <c:v>51.84</c:v>
                </c:pt>
                <c:pt idx="3">
                  <c:v>53</c:v>
                </c:pt>
                <c:pt idx="4">
                  <c:v>53.89</c:v>
                </c:pt>
                <c:pt idx="5">
                  <c:v>54.6</c:v>
                </c:pt>
                <c:pt idx="6">
                  <c:v>55.2</c:v>
                </c:pt>
                <c:pt idx="7">
                  <c:v>55.84</c:v>
                </c:pt>
                <c:pt idx="8">
                  <c:v>56.67</c:v>
                </c:pt>
                <c:pt idx="9">
                  <c:v>57.57</c:v>
                </c:pt>
                <c:pt idx="10">
                  <c:v>58.51</c:v>
                </c:pt>
                <c:pt idx="11">
                  <c:v>59.91</c:v>
                </c:pt>
                <c:pt idx="12">
                  <c:v>61.25</c:v>
                </c:pt>
                <c:pt idx="13">
                  <c:v>62.44</c:v>
                </c:pt>
                <c:pt idx="14">
                  <c:v>63.6</c:v>
                </c:pt>
                <c:pt idx="15">
                  <c:v>64.66</c:v>
                </c:pt>
                <c:pt idx="16">
                  <c:v>65.540000000000006</c:v>
                </c:pt>
                <c:pt idx="17">
                  <c:v>66.45</c:v>
                </c:pt>
                <c:pt idx="18">
                  <c:v>67.27</c:v>
                </c:pt>
                <c:pt idx="19">
                  <c:v>68.040000000000006</c:v>
                </c:pt>
                <c:pt idx="20">
                  <c:v>68.760000000000005</c:v>
                </c:pt>
                <c:pt idx="21">
                  <c:v>69.349999999999994</c:v>
                </c:pt>
                <c:pt idx="22">
                  <c:v>69.94</c:v>
                </c:pt>
                <c:pt idx="23">
                  <c:v>70.47</c:v>
                </c:pt>
                <c:pt idx="24">
                  <c:v>70.989999999999995</c:v>
                </c:pt>
                <c:pt idx="25">
                  <c:v>71.52</c:v>
                </c:pt>
                <c:pt idx="26">
                  <c:v>72</c:v>
                </c:pt>
                <c:pt idx="27">
                  <c:v>72.47</c:v>
                </c:pt>
                <c:pt idx="28">
                  <c:v>72.91</c:v>
                </c:pt>
                <c:pt idx="29">
                  <c:v>73.31</c:v>
                </c:pt>
                <c:pt idx="30">
                  <c:v>73.7</c:v>
                </c:pt>
                <c:pt idx="31">
                  <c:v>74.099999999999994</c:v>
                </c:pt>
                <c:pt idx="32">
                  <c:v>74.430000000000007</c:v>
                </c:pt>
                <c:pt idx="33">
                  <c:v>74.75</c:v>
                </c:pt>
                <c:pt idx="34">
                  <c:v>75.05</c:v>
                </c:pt>
                <c:pt idx="35">
                  <c:v>75.31</c:v>
                </c:pt>
                <c:pt idx="36">
                  <c:v>75.510000000000005</c:v>
                </c:pt>
                <c:pt idx="37">
                  <c:v>75.72</c:v>
                </c:pt>
                <c:pt idx="38">
                  <c:v>75.92</c:v>
                </c:pt>
                <c:pt idx="39">
                  <c:v>76.13</c:v>
                </c:pt>
                <c:pt idx="40">
                  <c:v>76.41</c:v>
                </c:pt>
                <c:pt idx="41">
                  <c:v>76.63</c:v>
                </c:pt>
                <c:pt idx="42">
                  <c:v>76.87</c:v>
                </c:pt>
                <c:pt idx="43">
                  <c:v>77.069999999999993</c:v>
                </c:pt>
                <c:pt idx="44">
                  <c:v>77.260000000000005</c:v>
                </c:pt>
                <c:pt idx="45">
                  <c:v>77.44</c:v>
                </c:pt>
                <c:pt idx="46">
                  <c:v>77.599999999999994</c:v>
                </c:pt>
                <c:pt idx="47">
                  <c:v>77.760000000000005</c:v>
                </c:pt>
                <c:pt idx="48">
                  <c:v>77.92</c:v>
                </c:pt>
                <c:pt idx="49">
                  <c:v>78.08</c:v>
                </c:pt>
                <c:pt idx="50">
                  <c:v>78.23</c:v>
                </c:pt>
                <c:pt idx="51">
                  <c:v>78.38</c:v>
                </c:pt>
                <c:pt idx="52">
                  <c:v>78.52</c:v>
                </c:pt>
                <c:pt idx="53">
                  <c:v>78.64</c:v>
                </c:pt>
                <c:pt idx="54">
                  <c:v>78.739999999999995</c:v>
                </c:pt>
                <c:pt idx="55">
                  <c:v>78.849999999999994</c:v>
                </c:pt>
                <c:pt idx="56">
                  <c:v>78.92</c:v>
                </c:pt>
                <c:pt idx="57">
                  <c:v>78.98</c:v>
                </c:pt>
                <c:pt idx="58">
                  <c:v>79.040000000000006</c:v>
                </c:pt>
                <c:pt idx="59">
                  <c:v>79.099999999999994</c:v>
                </c:pt>
                <c:pt idx="60">
                  <c:v>79.150000000000006</c:v>
                </c:pt>
                <c:pt idx="61">
                  <c:v>79.2</c:v>
                </c:pt>
                <c:pt idx="62">
                  <c:v>79.25</c:v>
                </c:pt>
                <c:pt idx="63">
                  <c:v>79.290000000000006</c:v>
                </c:pt>
                <c:pt idx="64">
                  <c:v>79.34</c:v>
                </c:pt>
                <c:pt idx="65">
                  <c:v>79.39</c:v>
                </c:pt>
                <c:pt idx="66">
                  <c:v>79.459999999999994</c:v>
                </c:pt>
                <c:pt idx="67">
                  <c:v>79.540000000000006</c:v>
                </c:pt>
                <c:pt idx="68">
                  <c:v>79.62</c:v>
                </c:pt>
                <c:pt idx="69">
                  <c:v>79.709999999999994</c:v>
                </c:pt>
                <c:pt idx="70">
                  <c:v>79.8</c:v>
                </c:pt>
                <c:pt idx="71">
                  <c:v>79.88</c:v>
                </c:pt>
                <c:pt idx="72">
                  <c:v>79.95</c:v>
                </c:pt>
                <c:pt idx="73">
                  <c:v>80</c:v>
                </c:pt>
                <c:pt idx="74">
                  <c:v>80.03</c:v>
                </c:pt>
                <c:pt idx="75">
                  <c:v>80.05</c:v>
                </c:pt>
                <c:pt idx="76">
                  <c:v>80.040000000000006</c:v>
                </c:pt>
                <c:pt idx="77">
                  <c:v>80.03</c:v>
                </c:pt>
                <c:pt idx="78">
                  <c:v>80.040000000000006</c:v>
                </c:pt>
                <c:pt idx="79">
                  <c:v>80.05</c:v>
                </c:pt>
                <c:pt idx="80">
                  <c:v>80.069999999999993</c:v>
                </c:pt>
              </c:numCache>
            </c:numRef>
          </c:val>
          <c:smooth val="0"/>
          <c:extLst>
            <c:ext xmlns:c16="http://schemas.microsoft.com/office/drawing/2014/chart" uri="{C3380CC4-5D6E-409C-BE32-E72D297353CC}">
              <c16:uniqueId val="{00000000-545A-44D1-9484-CE469D79C2E9}"/>
            </c:ext>
          </c:extLst>
        </c:ser>
        <c:ser>
          <c:idx val="1"/>
          <c:order val="1"/>
          <c:tx>
            <c:strRef>
              <c:f>USecGraInd!$C$6</c:f>
              <c:strCache>
                <c:ptCount val="1"/>
                <c:pt idx="0">
                  <c:v>SSP2 IFs</c:v>
                </c:pt>
              </c:strCache>
            </c:strRef>
          </c:tx>
          <c:spPr>
            <a:ln w="28575" cap="rnd">
              <a:solidFill>
                <a:srgbClr val="00B05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USecGraInd!$C$7:$C$87</c:f>
              <c:numCache>
                <c:formatCode>General</c:formatCode>
                <c:ptCount val="81"/>
                <c:pt idx="0">
                  <c:v>49.82</c:v>
                </c:pt>
                <c:pt idx="1">
                  <c:v>50.95</c:v>
                </c:pt>
                <c:pt idx="2">
                  <c:v>52.77</c:v>
                </c:pt>
                <c:pt idx="3">
                  <c:v>54.34</c:v>
                </c:pt>
                <c:pt idx="4">
                  <c:v>55.65</c:v>
                </c:pt>
                <c:pt idx="5">
                  <c:v>56.92</c:v>
                </c:pt>
                <c:pt idx="6">
                  <c:v>58</c:v>
                </c:pt>
                <c:pt idx="7">
                  <c:v>59.17</c:v>
                </c:pt>
                <c:pt idx="8">
                  <c:v>60.51</c:v>
                </c:pt>
                <c:pt idx="9">
                  <c:v>61.93</c:v>
                </c:pt>
                <c:pt idx="10">
                  <c:v>63.29</c:v>
                </c:pt>
                <c:pt idx="11">
                  <c:v>64.790000000000006</c:v>
                </c:pt>
                <c:pt idx="12">
                  <c:v>66.25</c:v>
                </c:pt>
                <c:pt idx="13">
                  <c:v>67.599999999999994</c:v>
                </c:pt>
                <c:pt idx="14">
                  <c:v>68.900000000000006</c:v>
                </c:pt>
                <c:pt idx="15">
                  <c:v>70.11</c:v>
                </c:pt>
                <c:pt idx="16">
                  <c:v>71.28</c:v>
                </c:pt>
                <c:pt idx="17">
                  <c:v>72.39</c:v>
                </c:pt>
                <c:pt idx="18">
                  <c:v>73.41</c:v>
                </c:pt>
                <c:pt idx="19">
                  <c:v>74.39</c:v>
                </c:pt>
                <c:pt idx="20">
                  <c:v>75.33</c:v>
                </c:pt>
                <c:pt idx="21">
                  <c:v>76.3</c:v>
                </c:pt>
                <c:pt idx="22">
                  <c:v>77.260000000000005</c:v>
                </c:pt>
                <c:pt idx="23">
                  <c:v>78.16</c:v>
                </c:pt>
                <c:pt idx="24">
                  <c:v>79.03</c:v>
                </c:pt>
                <c:pt idx="25">
                  <c:v>79.89</c:v>
                </c:pt>
                <c:pt idx="26">
                  <c:v>80.78</c:v>
                </c:pt>
                <c:pt idx="27">
                  <c:v>81.62</c:v>
                </c:pt>
                <c:pt idx="28">
                  <c:v>82.41</c:v>
                </c:pt>
                <c:pt idx="29">
                  <c:v>83.17</c:v>
                </c:pt>
                <c:pt idx="30">
                  <c:v>83.88</c:v>
                </c:pt>
                <c:pt idx="31">
                  <c:v>84.63</c:v>
                </c:pt>
                <c:pt idx="32">
                  <c:v>85.35</c:v>
                </c:pt>
                <c:pt idx="33">
                  <c:v>86.03</c:v>
                </c:pt>
                <c:pt idx="34">
                  <c:v>86.71</c:v>
                </c:pt>
                <c:pt idx="35">
                  <c:v>87.39</c:v>
                </c:pt>
                <c:pt idx="36">
                  <c:v>88.09</c:v>
                </c:pt>
                <c:pt idx="37">
                  <c:v>88.78</c:v>
                </c:pt>
                <c:pt idx="38">
                  <c:v>89.41</c:v>
                </c:pt>
                <c:pt idx="39">
                  <c:v>90.02</c:v>
                </c:pt>
                <c:pt idx="40">
                  <c:v>90.63</c:v>
                </c:pt>
                <c:pt idx="41">
                  <c:v>91.24</c:v>
                </c:pt>
                <c:pt idx="42">
                  <c:v>91.86</c:v>
                </c:pt>
                <c:pt idx="43">
                  <c:v>92.41</c:v>
                </c:pt>
                <c:pt idx="44">
                  <c:v>92.89</c:v>
                </c:pt>
                <c:pt idx="45">
                  <c:v>93.3</c:v>
                </c:pt>
                <c:pt idx="46">
                  <c:v>93.67</c:v>
                </c:pt>
                <c:pt idx="47">
                  <c:v>94.02</c:v>
                </c:pt>
                <c:pt idx="48">
                  <c:v>94.35</c:v>
                </c:pt>
                <c:pt idx="49">
                  <c:v>94.67</c:v>
                </c:pt>
                <c:pt idx="50">
                  <c:v>94.98</c:v>
                </c:pt>
                <c:pt idx="51">
                  <c:v>95.28</c:v>
                </c:pt>
                <c:pt idx="52">
                  <c:v>95.57</c:v>
                </c:pt>
                <c:pt idx="53">
                  <c:v>95.85</c:v>
                </c:pt>
                <c:pt idx="54">
                  <c:v>96.12</c:v>
                </c:pt>
                <c:pt idx="55">
                  <c:v>96.37</c:v>
                </c:pt>
                <c:pt idx="56">
                  <c:v>96.64</c:v>
                </c:pt>
                <c:pt idx="57">
                  <c:v>96.89</c:v>
                </c:pt>
                <c:pt idx="58">
                  <c:v>97.14</c:v>
                </c:pt>
                <c:pt idx="59">
                  <c:v>97.38</c:v>
                </c:pt>
                <c:pt idx="60">
                  <c:v>97.61</c:v>
                </c:pt>
                <c:pt idx="61">
                  <c:v>97.84</c:v>
                </c:pt>
                <c:pt idx="62">
                  <c:v>98.07</c:v>
                </c:pt>
                <c:pt idx="63">
                  <c:v>98.24</c:v>
                </c:pt>
                <c:pt idx="64">
                  <c:v>98.32</c:v>
                </c:pt>
                <c:pt idx="65">
                  <c:v>98.4</c:v>
                </c:pt>
                <c:pt idx="66">
                  <c:v>98.46</c:v>
                </c:pt>
                <c:pt idx="67">
                  <c:v>98.52</c:v>
                </c:pt>
                <c:pt idx="68">
                  <c:v>98.57</c:v>
                </c:pt>
                <c:pt idx="69">
                  <c:v>98.62</c:v>
                </c:pt>
                <c:pt idx="70">
                  <c:v>98.65</c:v>
                </c:pt>
                <c:pt idx="71">
                  <c:v>98.69</c:v>
                </c:pt>
                <c:pt idx="72">
                  <c:v>98.72</c:v>
                </c:pt>
                <c:pt idx="73">
                  <c:v>98.75</c:v>
                </c:pt>
                <c:pt idx="74">
                  <c:v>98.77</c:v>
                </c:pt>
                <c:pt idx="75">
                  <c:v>98.79</c:v>
                </c:pt>
                <c:pt idx="76">
                  <c:v>98.81</c:v>
                </c:pt>
                <c:pt idx="77">
                  <c:v>98.83</c:v>
                </c:pt>
                <c:pt idx="78">
                  <c:v>98.84</c:v>
                </c:pt>
                <c:pt idx="79">
                  <c:v>98.86</c:v>
                </c:pt>
                <c:pt idx="80">
                  <c:v>98.87</c:v>
                </c:pt>
              </c:numCache>
            </c:numRef>
          </c:val>
          <c:smooth val="0"/>
          <c:extLst>
            <c:ext xmlns:c16="http://schemas.microsoft.com/office/drawing/2014/chart" uri="{C3380CC4-5D6E-409C-BE32-E72D297353CC}">
              <c16:uniqueId val="{00000001-545A-44D1-9484-CE469D79C2E9}"/>
            </c:ext>
          </c:extLst>
        </c:ser>
        <c:ser>
          <c:idx val="2"/>
          <c:order val="2"/>
          <c:tx>
            <c:strRef>
              <c:f>USecGraInd!$D$6</c:f>
              <c:strCache>
                <c:ptCount val="1"/>
                <c:pt idx="0">
                  <c:v>SSP5IFs_Fin</c:v>
                </c:pt>
              </c:strCache>
            </c:strRef>
          </c:tx>
          <c:spPr>
            <a:ln w="28575" cap="rnd">
              <a:solidFill>
                <a:srgbClr val="00206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USecGraInd!$D$7:$D$87</c:f>
              <c:numCache>
                <c:formatCode>General</c:formatCode>
                <c:ptCount val="81"/>
                <c:pt idx="0">
                  <c:v>49.99</c:v>
                </c:pt>
                <c:pt idx="1">
                  <c:v>51.87</c:v>
                </c:pt>
                <c:pt idx="2">
                  <c:v>54.47</c:v>
                </c:pt>
                <c:pt idx="3">
                  <c:v>56.8</c:v>
                </c:pt>
                <c:pt idx="4">
                  <c:v>58.83</c:v>
                </c:pt>
                <c:pt idx="5">
                  <c:v>61.05</c:v>
                </c:pt>
                <c:pt idx="6">
                  <c:v>60.94</c:v>
                </c:pt>
                <c:pt idx="7">
                  <c:v>62.01</c:v>
                </c:pt>
                <c:pt idx="8">
                  <c:v>63.14</c:v>
                </c:pt>
                <c:pt idx="9">
                  <c:v>64.39</c:v>
                </c:pt>
                <c:pt idx="10">
                  <c:v>66.59</c:v>
                </c:pt>
                <c:pt idx="11">
                  <c:v>70.400000000000006</c:v>
                </c:pt>
                <c:pt idx="12">
                  <c:v>75.33</c:v>
                </c:pt>
                <c:pt idx="13">
                  <c:v>79.760000000000005</c:v>
                </c:pt>
                <c:pt idx="14">
                  <c:v>83.54</c:v>
                </c:pt>
                <c:pt idx="15">
                  <c:v>85.63</c:v>
                </c:pt>
                <c:pt idx="16">
                  <c:v>86.85</c:v>
                </c:pt>
                <c:pt idx="17">
                  <c:v>87.04</c:v>
                </c:pt>
                <c:pt idx="18">
                  <c:v>88.4</c:v>
                </c:pt>
                <c:pt idx="19">
                  <c:v>89.84</c:v>
                </c:pt>
                <c:pt idx="20">
                  <c:v>91.23</c:v>
                </c:pt>
                <c:pt idx="21">
                  <c:v>92.4</c:v>
                </c:pt>
                <c:pt idx="22">
                  <c:v>93.35</c:v>
                </c:pt>
                <c:pt idx="23">
                  <c:v>94.2</c:v>
                </c:pt>
                <c:pt idx="24">
                  <c:v>94.94</c:v>
                </c:pt>
                <c:pt idx="25">
                  <c:v>95.59</c:v>
                </c:pt>
                <c:pt idx="26">
                  <c:v>96.02</c:v>
                </c:pt>
                <c:pt idx="27">
                  <c:v>96.32</c:v>
                </c:pt>
                <c:pt idx="28">
                  <c:v>96.59</c:v>
                </c:pt>
                <c:pt idx="29">
                  <c:v>96.82</c:v>
                </c:pt>
                <c:pt idx="30">
                  <c:v>97.03</c:v>
                </c:pt>
                <c:pt idx="31">
                  <c:v>97.21</c:v>
                </c:pt>
                <c:pt idx="32">
                  <c:v>97.38</c:v>
                </c:pt>
                <c:pt idx="33">
                  <c:v>97.52</c:v>
                </c:pt>
                <c:pt idx="34">
                  <c:v>97.65</c:v>
                </c:pt>
                <c:pt idx="35">
                  <c:v>97.77</c:v>
                </c:pt>
                <c:pt idx="36">
                  <c:v>97.87</c:v>
                </c:pt>
                <c:pt idx="37">
                  <c:v>97.97</c:v>
                </c:pt>
                <c:pt idx="38">
                  <c:v>98.05</c:v>
                </c:pt>
                <c:pt idx="39">
                  <c:v>98.13</c:v>
                </c:pt>
                <c:pt idx="40">
                  <c:v>98.19</c:v>
                </c:pt>
                <c:pt idx="41">
                  <c:v>98.26</c:v>
                </c:pt>
                <c:pt idx="42">
                  <c:v>98.31</c:v>
                </c:pt>
                <c:pt idx="43">
                  <c:v>98.36</c:v>
                </c:pt>
                <c:pt idx="44">
                  <c:v>98.41</c:v>
                </c:pt>
                <c:pt idx="45">
                  <c:v>98.45</c:v>
                </c:pt>
                <c:pt idx="46">
                  <c:v>98.49</c:v>
                </c:pt>
                <c:pt idx="47">
                  <c:v>98.52</c:v>
                </c:pt>
                <c:pt idx="48">
                  <c:v>98.55</c:v>
                </c:pt>
                <c:pt idx="49">
                  <c:v>98.58</c:v>
                </c:pt>
                <c:pt idx="50">
                  <c:v>98.61</c:v>
                </c:pt>
                <c:pt idx="51">
                  <c:v>98.63</c:v>
                </c:pt>
                <c:pt idx="52">
                  <c:v>98.66</c:v>
                </c:pt>
                <c:pt idx="53">
                  <c:v>98.68</c:v>
                </c:pt>
                <c:pt idx="54">
                  <c:v>98.7</c:v>
                </c:pt>
                <c:pt idx="55">
                  <c:v>98.72</c:v>
                </c:pt>
                <c:pt idx="56">
                  <c:v>98.73</c:v>
                </c:pt>
                <c:pt idx="57">
                  <c:v>98.75</c:v>
                </c:pt>
                <c:pt idx="58">
                  <c:v>98.76</c:v>
                </c:pt>
                <c:pt idx="59">
                  <c:v>98.78</c:v>
                </c:pt>
                <c:pt idx="60">
                  <c:v>98.79</c:v>
                </c:pt>
                <c:pt idx="61">
                  <c:v>98.8</c:v>
                </c:pt>
                <c:pt idx="62">
                  <c:v>98.81</c:v>
                </c:pt>
                <c:pt idx="63">
                  <c:v>98.82</c:v>
                </c:pt>
                <c:pt idx="64">
                  <c:v>98.83</c:v>
                </c:pt>
                <c:pt idx="65">
                  <c:v>98.84</c:v>
                </c:pt>
                <c:pt idx="66">
                  <c:v>98.85</c:v>
                </c:pt>
                <c:pt idx="67">
                  <c:v>98.86</c:v>
                </c:pt>
                <c:pt idx="68">
                  <c:v>98.87</c:v>
                </c:pt>
                <c:pt idx="69">
                  <c:v>98.87</c:v>
                </c:pt>
                <c:pt idx="70">
                  <c:v>98.88</c:v>
                </c:pt>
                <c:pt idx="71">
                  <c:v>98.89</c:v>
                </c:pt>
                <c:pt idx="72">
                  <c:v>98.89</c:v>
                </c:pt>
                <c:pt idx="73">
                  <c:v>98.9</c:v>
                </c:pt>
                <c:pt idx="74">
                  <c:v>98.9</c:v>
                </c:pt>
                <c:pt idx="75">
                  <c:v>98.91</c:v>
                </c:pt>
                <c:pt idx="76">
                  <c:v>98.91</c:v>
                </c:pt>
                <c:pt idx="77">
                  <c:v>98.92</c:v>
                </c:pt>
                <c:pt idx="78">
                  <c:v>98.92</c:v>
                </c:pt>
                <c:pt idx="79">
                  <c:v>98.93</c:v>
                </c:pt>
                <c:pt idx="80">
                  <c:v>98.93</c:v>
                </c:pt>
              </c:numCache>
            </c:numRef>
          </c:val>
          <c:smooth val="0"/>
          <c:extLst>
            <c:ext xmlns:c16="http://schemas.microsoft.com/office/drawing/2014/chart" uri="{C3380CC4-5D6E-409C-BE32-E72D297353CC}">
              <c16:uniqueId val="{00000002-545A-44D1-9484-CE469D79C2E9}"/>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USecGraChi!$B$6</c:f>
              <c:strCache>
                <c:ptCount val="1"/>
                <c:pt idx="0">
                  <c:v>SSP3 IFs</c:v>
                </c:pt>
              </c:strCache>
            </c:strRef>
          </c:tx>
          <c:spPr>
            <a:ln w="28575" cap="rnd">
              <a:solidFill>
                <a:srgbClr val="FF000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USecGraChi!$B$7:$B$87</c:f>
              <c:numCache>
                <c:formatCode>General</c:formatCode>
                <c:ptCount val="81"/>
                <c:pt idx="0">
                  <c:v>74.099999999999994</c:v>
                </c:pt>
                <c:pt idx="1">
                  <c:v>75.37</c:v>
                </c:pt>
                <c:pt idx="2">
                  <c:v>76.25</c:v>
                </c:pt>
                <c:pt idx="3">
                  <c:v>76.45</c:v>
                </c:pt>
                <c:pt idx="4">
                  <c:v>76.66</c:v>
                </c:pt>
                <c:pt idx="5">
                  <c:v>77.040000000000006</c:v>
                </c:pt>
                <c:pt idx="6">
                  <c:v>77.45</c:v>
                </c:pt>
                <c:pt idx="7">
                  <c:v>77.84</c:v>
                </c:pt>
                <c:pt idx="8">
                  <c:v>78.2</c:v>
                </c:pt>
                <c:pt idx="9">
                  <c:v>78.3</c:v>
                </c:pt>
                <c:pt idx="10">
                  <c:v>78.02</c:v>
                </c:pt>
                <c:pt idx="11">
                  <c:v>77.61</c:v>
                </c:pt>
                <c:pt idx="12">
                  <c:v>75.86</c:v>
                </c:pt>
                <c:pt idx="13">
                  <c:v>74.209999999999994</c:v>
                </c:pt>
                <c:pt idx="14">
                  <c:v>73.150000000000006</c:v>
                </c:pt>
                <c:pt idx="15">
                  <c:v>72.540000000000006</c:v>
                </c:pt>
                <c:pt idx="16">
                  <c:v>72.41</c:v>
                </c:pt>
                <c:pt idx="17">
                  <c:v>72.34</c:v>
                </c:pt>
                <c:pt idx="18">
                  <c:v>72.23</c:v>
                </c:pt>
                <c:pt idx="19">
                  <c:v>72.08</c:v>
                </c:pt>
                <c:pt idx="20">
                  <c:v>72.05</c:v>
                </c:pt>
                <c:pt idx="21">
                  <c:v>72.11</c:v>
                </c:pt>
                <c:pt idx="22">
                  <c:v>72.25</c:v>
                </c:pt>
                <c:pt idx="23">
                  <c:v>72.41</c:v>
                </c:pt>
                <c:pt idx="24">
                  <c:v>72.56</c:v>
                </c:pt>
                <c:pt idx="25">
                  <c:v>72.680000000000007</c:v>
                </c:pt>
                <c:pt idx="26">
                  <c:v>72.77</c:v>
                </c:pt>
                <c:pt idx="27">
                  <c:v>72.81</c:v>
                </c:pt>
                <c:pt idx="28">
                  <c:v>72.739999999999995</c:v>
                </c:pt>
                <c:pt idx="29">
                  <c:v>72.540000000000006</c:v>
                </c:pt>
                <c:pt idx="30">
                  <c:v>72.31</c:v>
                </c:pt>
                <c:pt idx="31">
                  <c:v>72.040000000000006</c:v>
                </c:pt>
                <c:pt idx="32">
                  <c:v>71.739999999999995</c:v>
                </c:pt>
                <c:pt idx="33">
                  <c:v>71.459999999999994</c:v>
                </c:pt>
                <c:pt idx="34">
                  <c:v>71.180000000000007</c:v>
                </c:pt>
                <c:pt idx="35">
                  <c:v>70.94</c:v>
                </c:pt>
                <c:pt idx="36">
                  <c:v>70.64</c:v>
                </c:pt>
                <c:pt idx="37">
                  <c:v>70.38</c:v>
                </c:pt>
                <c:pt idx="38">
                  <c:v>70.12</c:v>
                </c:pt>
                <c:pt idx="39">
                  <c:v>69.95</c:v>
                </c:pt>
                <c:pt idx="40">
                  <c:v>69.930000000000007</c:v>
                </c:pt>
                <c:pt idx="41">
                  <c:v>69.98</c:v>
                </c:pt>
                <c:pt idx="42">
                  <c:v>70.06</c:v>
                </c:pt>
                <c:pt idx="43">
                  <c:v>70.2</c:v>
                </c:pt>
                <c:pt idx="44">
                  <c:v>70.37</c:v>
                </c:pt>
                <c:pt idx="45">
                  <c:v>70.540000000000006</c:v>
                </c:pt>
                <c:pt idx="46">
                  <c:v>70.67</c:v>
                </c:pt>
                <c:pt idx="47">
                  <c:v>70.819999999999993</c:v>
                </c:pt>
                <c:pt idx="48">
                  <c:v>70.959999999999994</c:v>
                </c:pt>
                <c:pt idx="49">
                  <c:v>71.09</c:v>
                </c:pt>
                <c:pt idx="50">
                  <c:v>71.2</c:v>
                </c:pt>
                <c:pt idx="51">
                  <c:v>71.28</c:v>
                </c:pt>
                <c:pt idx="52">
                  <c:v>71.33</c:v>
                </c:pt>
                <c:pt idx="53">
                  <c:v>71.36</c:v>
                </c:pt>
                <c:pt idx="54">
                  <c:v>71.37</c:v>
                </c:pt>
                <c:pt idx="55">
                  <c:v>71.349999999999994</c:v>
                </c:pt>
                <c:pt idx="56">
                  <c:v>71.290000000000006</c:v>
                </c:pt>
                <c:pt idx="57">
                  <c:v>71.36</c:v>
                </c:pt>
                <c:pt idx="58">
                  <c:v>71.42</c:v>
                </c:pt>
                <c:pt idx="59">
                  <c:v>71.489999999999995</c:v>
                </c:pt>
                <c:pt idx="60">
                  <c:v>71.55</c:v>
                </c:pt>
                <c:pt idx="61">
                  <c:v>71.58</c:v>
                </c:pt>
                <c:pt idx="62">
                  <c:v>71.540000000000006</c:v>
                </c:pt>
                <c:pt idx="63">
                  <c:v>71.459999999999994</c:v>
                </c:pt>
                <c:pt idx="64">
                  <c:v>71.36</c:v>
                </c:pt>
                <c:pt idx="65">
                  <c:v>71.260000000000005</c:v>
                </c:pt>
                <c:pt idx="66">
                  <c:v>71.17</c:v>
                </c:pt>
                <c:pt idx="67">
                  <c:v>71.069999999999993</c:v>
                </c:pt>
                <c:pt idx="68">
                  <c:v>70.97</c:v>
                </c:pt>
                <c:pt idx="69">
                  <c:v>70.81</c:v>
                </c:pt>
                <c:pt idx="70">
                  <c:v>70.78</c:v>
                </c:pt>
                <c:pt idx="71">
                  <c:v>70.709999999999994</c:v>
                </c:pt>
                <c:pt idx="72">
                  <c:v>70.650000000000006</c:v>
                </c:pt>
                <c:pt idx="73">
                  <c:v>70.62</c:v>
                </c:pt>
                <c:pt idx="74">
                  <c:v>70.48</c:v>
                </c:pt>
                <c:pt idx="75">
                  <c:v>70.290000000000006</c:v>
                </c:pt>
                <c:pt idx="76">
                  <c:v>70.23</c:v>
                </c:pt>
                <c:pt idx="77">
                  <c:v>70.150000000000006</c:v>
                </c:pt>
                <c:pt idx="78">
                  <c:v>70.36</c:v>
                </c:pt>
                <c:pt idx="79">
                  <c:v>70.38</c:v>
                </c:pt>
                <c:pt idx="80">
                  <c:v>70.48</c:v>
                </c:pt>
              </c:numCache>
            </c:numRef>
          </c:val>
          <c:smooth val="0"/>
          <c:extLst>
            <c:ext xmlns:c16="http://schemas.microsoft.com/office/drawing/2014/chart" uri="{C3380CC4-5D6E-409C-BE32-E72D297353CC}">
              <c16:uniqueId val="{00000000-E622-4B8F-8DCC-C9B030B0997F}"/>
            </c:ext>
          </c:extLst>
        </c:ser>
        <c:ser>
          <c:idx val="1"/>
          <c:order val="1"/>
          <c:tx>
            <c:strRef>
              <c:f>USecGraChi!$C$6</c:f>
              <c:strCache>
                <c:ptCount val="1"/>
                <c:pt idx="0">
                  <c:v>SSP2 IFs</c:v>
                </c:pt>
              </c:strCache>
            </c:strRef>
          </c:tx>
          <c:spPr>
            <a:ln w="28575" cap="rnd">
              <a:solidFill>
                <a:srgbClr val="00B05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USecGraChi!$C$7:$C$87</c:f>
              <c:numCache>
                <c:formatCode>General</c:formatCode>
                <c:ptCount val="81"/>
                <c:pt idx="0">
                  <c:v>74.099999999999994</c:v>
                </c:pt>
                <c:pt idx="1">
                  <c:v>76.06</c:v>
                </c:pt>
                <c:pt idx="2">
                  <c:v>77.599999999999994</c:v>
                </c:pt>
                <c:pt idx="3">
                  <c:v>78.489999999999995</c:v>
                </c:pt>
                <c:pt idx="4">
                  <c:v>79.39</c:v>
                </c:pt>
                <c:pt idx="5">
                  <c:v>80.44</c:v>
                </c:pt>
                <c:pt idx="6">
                  <c:v>81.540000000000006</c:v>
                </c:pt>
                <c:pt idx="7">
                  <c:v>82.61</c:v>
                </c:pt>
                <c:pt idx="8">
                  <c:v>83.65</c:v>
                </c:pt>
                <c:pt idx="9">
                  <c:v>84.6</c:v>
                </c:pt>
                <c:pt idx="10">
                  <c:v>85.48</c:v>
                </c:pt>
                <c:pt idx="11">
                  <c:v>86.3</c:v>
                </c:pt>
                <c:pt idx="12">
                  <c:v>87.12</c:v>
                </c:pt>
                <c:pt idx="13">
                  <c:v>87.72</c:v>
                </c:pt>
                <c:pt idx="14">
                  <c:v>88.28</c:v>
                </c:pt>
                <c:pt idx="15">
                  <c:v>88.86</c:v>
                </c:pt>
                <c:pt idx="16">
                  <c:v>89.4</c:v>
                </c:pt>
                <c:pt idx="17">
                  <c:v>89.91</c:v>
                </c:pt>
                <c:pt idx="18">
                  <c:v>90.4</c:v>
                </c:pt>
                <c:pt idx="19">
                  <c:v>90.88</c:v>
                </c:pt>
                <c:pt idx="20">
                  <c:v>91.32</c:v>
                </c:pt>
                <c:pt idx="21">
                  <c:v>91.77</c:v>
                </c:pt>
                <c:pt idx="22">
                  <c:v>92.18</c:v>
                </c:pt>
                <c:pt idx="23">
                  <c:v>92.57</c:v>
                </c:pt>
                <c:pt idx="24">
                  <c:v>92.94</c:v>
                </c:pt>
                <c:pt idx="25">
                  <c:v>93.27</c:v>
                </c:pt>
                <c:pt idx="26">
                  <c:v>93.59</c:v>
                </c:pt>
                <c:pt idx="27">
                  <c:v>93.9</c:v>
                </c:pt>
                <c:pt idx="28">
                  <c:v>94.18</c:v>
                </c:pt>
                <c:pt idx="29">
                  <c:v>94.43</c:v>
                </c:pt>
                <c:pt idx="30">
                  <c:v>94.68</c:v>
                </c:pt>
                <c:pt idx="31">
                  <c:v>94.9</c:v>
                </c:pt>
                <c:pt idx="32">
                  <c:v>95.04</c:v>
                </c:pt>
                <c:pt idx="33">
                  <c:v>95.17</c:v>
                </c:pt>
                <c:pt idx="34">
                  <c:v>95.3</c:v>
                </c:pt>
                <c:pt idx="35">
                  <c:v>95.42</c:v>
                </c:pt>
                <c:pt idx="36">
                  <c:v>95.55</c:v>
                </c:pt>
                <c:pt idx="37">
                  <c:v>95.68</c:v>
                </c:pt>
                <c:pt idx="38">
                  <c:v>95.81</c:v>
                </c:pt>
                <c:pt idx="39">
                  <c:v>95.94</c:v>
                </c:pt>
                <c:pt idx="40">
                  <c:v>96.06</c:v>
                </c:pt>
                <c:pt idx="41">
                  <c:v>96.18</c:v>
                </c:pt>
                <c:pt idx="42">
                  <c:v>96.3</c:v>
                </c:pt>
                <c:pt idx="43">
                  <c:v>96.41</c:v>
                </c:pt>
                <c:pt idx="44">
                  <c:v>96.52</c:v>
                </c:pt>
                <c:pt idx="45">
                  <c:v>96.62</c:v>
                </c:pt>
                <c:pt idx="46">
                  <c:v>96.72</c:v>
                </c:pt>
                <c:pt idx="47">
                  <c:v>96.82</c:v>
                </c:pt>
                <c:pt idx="48">
                  <c:v>96.91</c:v>
                </c:pt>
                <c:pt idx="49">
                  <c:v>96.99</c:v>
                </c:pt>
                <c:pt idx="50">
                  <c:v>97.07</c:v>
                </c:pt>
                <c:pt idx="51">
                  <c:v>97.14</c:v>
                </c:pt>
                <c:pt idx="52">
                  <c:v>97.21</c:v>
                </c:pt>
                <c:pt idx="53">
                  <c:v>97.27</c:v>
                </c:pt>
                <c:pt idx="54">
                  <c:v>97.33</c:v>
                </c:pt>
                <c:pt idx="55">
                  <c:v>97.38</c:v>
                </c:pt>
                <c:pt idx="56">
                  <c:v>97.42</c:v>
                </c:pt>
                <c:pt idx="57">
                  <c:v>97.46</c:v>
                </c:pt>
                <c:pt idx="58">
                  <c:v>97.49</c:v>
                </c:pt>
                <c:pt idx="59">
                  <c:v>97.53</c:v>
                </c:pt>
                <c:pt idx="60">
                  <c:v>97.56</c:v>
                </c:pt>
                <c:pt idx="61">
                  <c:v>97.59</c:v>
                </c:pt>
                <c:pt idx="62">
                  <c:v>97.62</c:v>
                </c:pt>
                <c:pt idx="63">
                  <c:v>97.66</c:v>
                </c:pt>
                <c:pt idx="64">
                  <c:v>97.71</c:v>
                </c:pt>
                <c:pt idx="65">
                  <c:v>97.75</c:v>
                </c:pt>
                <c:pt idx="66">
                  <c:v>97.79</c:v>
                </c:pt>
                <c:pt idx="67">
                  <c:v>97.83</c:v>
                </c:pt>
                <c:pt idx="68">
                  <c:v>97.87</c:v>
                </c:pt>
                <c:pt idx="69">
                  <c:v>97.92</c:v>
                </c:pt>
                <c:pt idx="70">
                  <c:v>97.95</c:v>
                </c:pt>
                <c:pt idx="71">
                  <c:v>97.99</c:v>
                </c:pt>
                <c:pt idx="72">
                  <c:v>98.03</c:v>
                </c:pt>
                <c:pt idx="73">
                  <c:v>98.06</c:v>
                </c:pt>
                <c:pt idx="74">
                  <c:v>98.09</c:v>
                </c:pt>
                <c:pt idx="75">
                  <c:v>98.12</c:v>
                </c:pt>
                <c:pt idx="76">
                  <c:v>98.16</c:v>
                </c:pt>
                <c:pt idx="77">
                  <c:v>98.19</c:v>
                </c:pt>
                <c:pt idx="78">
                  <c:v>98.23</c:v>
                </c:pt>
                <c:pt idx="79">
                  <c:v>98.27</c:v>
                </c:pt>
                <c:pt idx="80">
                  <c:v>98.3</c:v>
                </c:pt>
              </c:numCache>
            </c:numRef>
          </c:val>
          <c:smooth val="0"/>
          <c:extLst>
            <c:ext xmlns:c16="http://schemas.microsoft.com/office/drawing/2014/chart" uri="{C3380CC4-5D6E-409C-BE32-E72D297353CC}">
              <c16:uniqueId val="{00000001-E622-4B8F-8DCC-C9B030B0997F}"/>
            </c:ext>
          </c:extLst>
        </c:ser>
        <c:ser>
          <c:idx val="2"/>
          <c:order val="2"/>
          <c:tx>
            <c:strRef>
              <c:f>USecGraChi!$D$6</c:f>
              <c:strCache>
                <c:ptCount val="1"/>
                <c:pt idx="0">
                  <c:v>SSP5IFs_Fin</c:v>
                </c:pt>
              </c:strCache>
            </c:strRef>
          </c:tx>
          <c:spPr>
            <a:ln w="28575" cap="rnd">
              <a:solidFill>
                <a:srgbClr val="00206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USecGraChi!$D$7:$D$87</c:f>
              <c:numCache>
                <c:formatCode>General</c:formatCode>
                <c:ptCount val="81"/>
                <c:pt idx="0">
                  <c:v>74.34</c:v>
                </c:pt>
                <c:pt idx="1">
                  <c:v>77.459999999999994</c:v>
                </c:pt>
                <c:pt idx="2">
                  <c:v>79.28</c:v>
                </c:pt>
                <c:pt idx="3">
                  <c:v>80.67</c:v>
                </c:pt>
                <c:pt idx="4">
                  <c:v>82.75</c:v>
                </c:pt>
                <c:pt idx="5">
                  <c:v>84.99</c:v>
                </c:pt>
                <c:pt idx="6">
                  <c:v>87.06</c:v>
                </c:pt>
                <c:pt idx="7">
                  <c:v>88.93</c:v>
                </c:pt>
                <c:pt idx="8">
                  <c:v>91.18</c:v>
                </c:pt>
                <c:pt idx="9">
                  <c:v>92.97</c:v>
                </c:pt>
                <c:pt idx="10">
                  <c:v>94.51</c:v>
                </c:pt>
                <c:pt idx="11">
                  <c:v>95.76</c:v>
                </c:pt>
                <c:pt idx="12">
                  <c:v>96.72</c:v>
                </c:pt>
                <c:pt idx="13">
                  <c:v>97.36</c:v>
                </c:pt>
                <c:pt idx="14">
                  <c:v>97.59</c:v>
                </c:pt>
                <c:pt idx="15">
                  <c:v>97.62</c:v>
                </c:pt>
                <c:pt idx="16">
                  <c:v>97.74</c:v>
                </c:pt>
                <c:pt idx="17">
                  <c:v>97.93</c:v>
                </c:pt>
                <c:pt idx="18">
                  <c:v>98.17</c:v>
                </c:pt>
                <c:pt idx="19">
                  <c:v>98.37</c:v>
                </c:pt>
                <c:pt idx="20">
                  <c:v>98.49</c:v>
                </c:pt>
                <c:pt idx="21">
                  <c:v>98.61</c:v>
                </c:pt>
                <c:pt idx="22">
                  <c:v>98.69</c:v>
                </c:pt>
                <c:pt idx="23">
                  <c:v>98.74</c:v>
                </c:pt>
                <c:pt idx="24">
                  <c:v>98.76</c:v>
                </c:pt>
                <c:pt idx="25">
                  <c:v>98.73</c:v>
                </c:pt>
                <c:pt idx="26">
                  <c:v>98.71</c:v>
                </c:pt>
                <c:pt idx="27">
                  <c:v>98.7</c:v>
                </c:pt>
                <c:pt idx="28">
                  <c:v>98.72</c:v>
                </c:pt>
                <c:pt idx="29">
                  <c:v>98.74</c:v>
                </c:pt>
                <c:pt idx="30">
                  <c:v>98.75</c:v>
                </c:pt>
                <c:pt idx="31">
                  <c:v>98.77</c:v>
                </c:pt>
                <c:pt idx="32">
                  <c:v>98.78</c:v>
                </c:pt>
                <c:pt idx="33">
                  <c:v>98.79</c:v>
                </c:pt>
                <c:pt idx="34">
                  <c:v>98.81</c:v>
                </c:pt>
                <c:pt idx="35">
                  <c:v>98.82</c:v>
                </c:pt>
                <c:pt idx="36">
                  <c:v>98.83</c:v>
                </c:pt>
                <c:pt idx="37">
                  <c:v>98.84</c:v>
                </c:pt>
                <c:pt idx="38">
                  <c:v>98.84</c:v>
                </c:pt>
                <c:pt idx="39">
                  <c:v>98.85</c:v>
                </c:pt>
                <c:pt idx="40">
                  <c:v>98.86</c:v>
                </c:pt>
                <c:pt idx="41">
                  <c:v>98.87</c:v>
                </c:pt>
                <c:pt idx="42">
                  <c:v>98.87</c:v>
                </c:pt>
                <c:pt idx="43">
                  <c:v>98.88</c:v>
                </c:pt>
                <c:pt idx="44">
                  <c:v>98.89</c:v>
                </c:pt>
                <c:pt idx="45">
                  <c:v>98.89</c:v>
                </c:pt>
                <c:pt idx="46">
                  <c:v>98.9</c:v>
                </c:pt>
                <c:pt idx="47">
                  <c:v>98.9</c:v>
                </c:pt>
                <c:pt idx="48">
                  <c:v>98.91</c:v>
                </c:pt>
                <c:pt idx="49">
                  <c:v>98.91</c:v>
                </c:pt>
                <c:pt idx="50">
                  <c:v>98.92</c:v>
                </c:pt>
                <c:pt idx="51">
                  <c:v>98.92</c:v>
                </c:pt>
                <c:pt idx="52">
                  <c:v>98.92</c:v>
                </c:pt>
                <c:pt idx="53">
                  <c:v>98.93</c:v>
                </c:pt>
                <c:pt idx="54">
                  <c:v>98.93</c:v>
                </c:pt>
                <c:pt idx="55">
                  <c:v>98.94</c:v>
                </c:pt>
                <c:pt idx="56">
                  <c:v>98.94</c:v>
                </c:pt>
                <c:pt idx="57">
                  <c:v>98.94</c:v>
                </c:pt>
                <c:pt idx="58">
                  <c:v>98.94</c:v>
                </c:pt>
                <c:pt idx="59">
                  <c:v>98.95</c:v>
                </c:pt>
                <c:pt idx="60">
                  <c:v>98.95</c:v>
                </c:pt>
                <c:pt idx="61">
                  <c:v>98.95</c:v>
                </c:pt>
                <c:pt idx="62">
                  <c:v>98.96</c:v>
                </c:pt>
                <c:pt idx="63">
                  <c:v>98.96</c:v>
                </c:pt>
                <c:pt idx="64">
                  <c:v>98.96</c:v>
                </c:pt>
                <c:pt idx="65">
                  <c:v>98.96</c:v>
                </c:pt>
                <c:pt idx="66">
                  <c:v>98.96</c:v>
                </c:pt>
                <c:pt idx="67">
                  <c:v>98.97</c:v>
                </c:pt>
                <c:pt idx="68">
                  <c:v>98.97</c:v>
                </c:pt>
                <c:pt idx="69">
                  <c:v>98.97</c:v>
                </c:pt>
                <c:pt idx="70">
                  <c:v>98.97</c:v>
                </c:pt>
                <c:pt idx="71">
                  <c:v>98.97</c:v>
                </c:pt>
                <c:pt idx="72">
                  <c:v>98.97</c:v>
                </c:pt>
                <c:pt idx="73">
                  <c:v>98.97</c:v>
                </c:pt>
                <c:pt idx="74">
                  <c:v>98.98</c:v>
                </c:pt>
                <c:pt idx="75">
                  <c:v>98.98</c:v>
                </c:pt>
                <c:pt idx="76">
                  <c:v>98.98</c:v>
                </c:pt>
                <c:pt idx="77">
                  <c:v>98.98</c:v>
                </c:pt>
                <c:pt idx="78">
                  <c:v>98.98</c:v>
                </c:pt>
                <c:pt idx="79">
                  <c:v>98.98</c:v>
                </c:pt>
                <c:pt idx="80">
                  <c:v>98.98</c:v>
                </c:pt>
              </c:numCache>
            </c:numRef>
          </c:val>
          <c:smooth val="0"/>
          <c:extLst>
            <c:ext xmlns:c16="http://schemas.microsoft.com/office/drawing/2014/chart" uri="{C3380CC4-5D6E-409C-BE32-E72D297353CC}">
              <c16:uniqueId val="{00000002-E622-4B8F-8DCC-C9B030B0997F}"/>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USecGraLIC!$B$6</c:f>
              <c:strCache>
                <c:ptCount val="1"/>
                <c:pt idx="0">
                  <c:v>SSP3 IFs</c:v>
                </c:pt>
              </c:strCache>
            </c:strRef>
          </c:tx>
          <c:spPr>
            <a:ln w="28575" cap="rnd">
              <a:solidFill>
                <a:srgbClr val="FF000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USecGraLIC!$B$7:$B$87</c:f>
              <c:numCache>
                <c:formatCode>General</c:formatCode>
                <c:ptCount val="81"/>
                <c:pt idx="0">
                  <c:v>17.920000000000002</c:v>
                </c:pt>
                <c:pt idx="1">
                  <c:v>17.89</c:v>
                </c:pt>
                <c:pt idx="2">
                  <c:v>18.16</c:v>
                </c:pt>
                <c:pt idx="3">
                  <c:v>18.510000000000002</c:v>
                </c:pt>
                <c:pt idx="4">
                  <c:v>19</c:v>
                </c:pt>
                <c:pt idx="5">
                  <c:v>19.46</c:v>
                </c:pt>
                <c:pt idx="6">
                  <c:v>20.16</c:v>
                </c:pt>
                <c:pt idx="7">
                  <c:v>20.84</c:v>
                </c:pt>
                <c:pt idx="8">
                  <c:v>21.49</c:v>
                </c:pt>
                <c:pt idx="9">
                  <c:v>22.08</c:v>
                </c:pt>
                <c:pt idx="10">
                  <c:v>22.65</c:v>
                </c:pt>
                <c:pt idx="11">
                  <c:v>23.43</c:v>
                </c:pt>
                <c:pt idx="12">
                  <c:v>24.15</c:v>
                </c:pt>
                <c:pt idx="13">
                  <c:v>24.87</c:v>
                </c:pt>
                <c:pt idx="14">
                  <c:v>25.56</c:v>
                </c:pt>
                <c:pt idx="15">
                  <c:v>26.15</c:v>
                </c:pt>
                <c:pt idx="16">
                  <c:v>26.78</c:v>
                </c:pt>
                <c:pt idx="17">
                  <c:v>27.38</c:v>
                </c:pt>
                <c:pt idx="18">
                  <c:v>27.99</c:v>
                </c:pt>
                <c:pt idx="19">
                  <c:v>28.56</c:v>
                </c:pt>
                <c:pt idx="20">
                  <c:v>29.09</c:v>
                </c:pt>
                <c:pt idx="21">
                  <c:v>29.58</c:v>
                </c:pt>
                <c:pt idx="22">
                  <c:v>30.06</c:v>
                </c:pt>
                <c:pt idx="23">
                  <c:v>30.53</c:v>
                </c:pt>
                <c:pt idx="24">
                  <c:v>31</c:v>
                </c:pt>
                <c:pt idx="25">
                  <c:v>31.49</c:v>
                </c:pt>
                <c:pt idx="26">
                  <c:v>31.95</c:v>
                </c:pt>
                <c:pt idx="27">
                  <c:v>32.42</c:v>
                </c:pt>
                <c:pt idx="28">
                  <c:v>32.86</c:v>
                </c:pt>
                <c:pt idx="29">
                  <c:v>33.270000000000003</c:v>
                </c:pt>
                <c:pt idx="30">
                  <c:v>33.67</c:v>
                </c:pt>
                <c:pt idx="31">
                  <c:v>34.049999999999997</c:v>
                </c:pt>
                <c:pt idx="32">
                  <c:v>34.42</c:v>
                </c:pt>
                <c:pt idx="33">
                  <c:v>34.799999999999997</c:v>
                </c:pt>
                <c:pt idx="34">
                  <c:v>35.17</c:v>
                </c:pt>
                <c:pt idx="35">
                  <c:v>35.549999999999997</c:v>
                </c:pt>
                <c:pt idx="36">
                  <c:v>35.94</c:v>
                </c:pt>
                <c:pt idx="37">
                  <c:v>36.369999999999997</c:v>
                </c:pt>
                <c:pt idx="38">
                  <c:v>36.840000000000003</c:v>
                </c:pt>
                <c:pt idx="39">
                  <c:v>37.33</c:v>
                </c:pt>
                <c:pt idx="40">
                  <c:v>37.71</c:v>
                </c:pt>
                <c:pt idx="41">
                  <c:v>38.17</c:v>
                </c:pt>
                <c:pt idx="42">
                  <c:v>38.630000000000003</c:v>
                </c:pt>
                <c:pt idx="43">
                  <c:v>39.04</c:v>
                </c:pt>
                <c:pt idx="44">
                  <c:v>39.36</c:v>
                </c:pt>
                <c:pt idx="45">
                  <c:v>39.630000000000003</c:v>
                </c:pt>
                <c:pt idx="46">
                  <c:v>39.82</c:v>
                </c:pt>
                <c:pt idx="47">
                  <c:v>39.97</c:v>
                </c:pt>
                <c:pt idx="48">
                  <c:v>40.200000000000003</c:v>
                </c:pt>
                <c:pt idx="49">
                  <c:v>40.51</c:v>
                </c:pt>
                <c:pt idx="50">
                  <c:v>40.799999999999997</c:v>
                </c:pt>
                <c:pt idx="51">
                  <c:v>41.07</c:v>
                </c:pt>
                <c:pt idx="52">
                  <c:v>41.36</c:v>
                </c:pt>
                <c:pt idx="53">
                  <c:v>41.65</c:v>
                </c:pt>
                <c:pt idx="54">
                  <c:v>42</c:v>
                </c:pt>
                <c:pt idx="55">
                  <c:v>42.36</c:v>
                </c:pt>
                <c:pt idx="56">
                  <c:v>42.73</c:v>
                </c:pt>
                <c:pt idx="57">
                  <c:v>43.13</c:v>
                </c:pt>
                <c:pt idx="58">
                  <c:v>43.52</c:v>
                </c:pt>
                <c:pt idx="59">
                  <c:v>43.87</c:v>
                </c:pt>
                <c:pt idx="60">
                  <c:v>44.25</c:v>
                </c:pt>
                <c:pt idx="61">
                  <c:v>44.58</c:v>
                </c:pt>
                <c:pt idx="62">
                  <c:v>44.84</c:v>
                </c:pt>
                <c:pt idx="63">
                  <c:v>45.15</c:v>
                </c:pt>
                <c:pt idx="64">
                  <c:v>45.5</c:v>
                </c:pt>
                <c:pt idx="65">
                  <c:v>45.8</c:v>
                </c:pt>
                <c:pt idx="66">
                  <c:v>46.05</c:v>
                </c:pt>
                <c:pt idx="67">
                  <c:v>46.32</c:v>
                </c:pt>
                <c:pt idx="68">
                  <c:v>46.58</c:v>
                </c:pt>
                <c:pt idx="69">
                  <c:v>46.8</c:v>
                </c:pt>
                <c:pt idx="70">
                  <c:v>47.07</c:v>
                </c:pt>
                <c:pt idx="71">
                  <c:v>47.27</c:v>
                </c:pt>
                <c:pt idx="72">
                  <c:v>47.53</c:v>
                </c:pt>
                <c:pt idx="73">
                  <c:v>47.85</c:v>
                </c:pt>
                <c:pt idx="74">
                  <c:v>48.48</c:v>
                </c:pt>
                <c:pt idx="75">
                  <c:v>48.91</c:v>
                </c:pt>
                <c:pt idx="76">
                  <c:v>49.37</c:v>
                </c:pt>
                <c:pt idx="77">
                  <c:v>49.81</c:v>
                </c:pt>
                <c:pt idx="78">
                  <c:v>50.26</c:v>
                </c:pt>
                <c:pt idx="79">
                  <c:v>50.8</c:v>
                </c:pt>
                <c:pt idx="80">
                  <c:v>51.19</c:v>
                </c:pt>
              </c:numCache>
            </c:numRef>
          </c:val>
          <c:smooth val="0"/>
          <c:extLst>
            <c:ext xmlns:c16="http://schemas.microsoft.com/office/drawing/2014/chart" uri="{C3380CC4-5D6E-409C-BE32-E72D297353CC}">
              <c16:uniqueId val="{00000000-B898-4EB6-ACDE-FEF3A391DDAE}"/>
            </c:ext>
          </c:extLst>
        </c:ser>
        <c:ser>
          <c:idx val="1"/>
          <c:order val="1"/>
          <c:tx>
            <c:strRef>
              <c:f>USecGraLIC!$C$6</c:f>
              <c:strCache>
                <c:ptCount val="1"/>
                <c:pt idx="0">
                  <c:v>SSP2 IFs</c:v>
                </c:pt>
              </c:strCache>
            </c:strRef>
          </c:tx>
          <c:spPr>
            <a:ln w="28575" cap="rnd">
              <a:solidFill>
                <a:srgbClr val="00B05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USecGraLIC!$C$7:$C$87</c:f>
              <c:numCache>
                <c:formatCode>General</c:formatCode>
                <c:ptCount val="81"/>
                <c:pt idx="0">
                  <c:v>17.920000000000002</c:v>
                </c:pt>
                <c:pt idx="1">
                  <c:v>18.18</c:v>
                </c:pt>
                <c:pt idx="2">
                  <c:v>18.48</c:v>
                </c:pt>
                <c:pt idx="3">
                  <c:v>18.96</c:v>
                </c:pt>
                <c:pt idx="4">
                  <c:v>19.559999999999999</c:v>
                </c:pt>
                <c:pt idx="5">
                  <c:v>20.11</c:v>
                </c:pt>
                <c:pt idx="6">
                  <c:v>20.94</c:v>
                </c:pt>
                <c:pt idx="7">
                  <c:v>21.79</c:v>
                </c:pt>
                <c:pt idx="8">
                  <c:v>22.58</c:v>
                </c:pt>
                <c:pt idx="9">
                  <c:v>23.36</c:v>
                </c:pt>
                <c:pt idx="10">
                  <c:v>24.15</c:v>
                </c:pt>
                <c:pt idx="11">
                  <c:v>25.13</c:v>
                </c:pt>
                <c:pt idx="12">
                  <c:v>26.12</c:v>
                </c:pt>
                <c:pt idx="13">
                  <c:v>27.11</c:v>
                </c:pt>
                <c:pt idx="14">
                  <c:v>28.07</c:v>
                </c:pt>
                <c:pt idx="15">
                  <c:v>29.01</c:v>
                </c:pt>
                <c:pt idx="16">
                  <c:v>30.02</c:v>
                </c:pt>
                <c:pt idx="17">
                  <c:v>31.04</c:v>
                </c:pt>
                <c:pt idx="18">
                  <c:v>32.07</c:v>
                </c:pt>
                <c:pt idx="19">
                  <c:v>33.049999999999997</c:v>
                </c:pt>
                <c:pt idx="20">
                  <c:v>33.97</c:v>
                </c:pt>
                <c:pt idx="21">
                  <c:v>34.92</c:v>
                </c:pt>
                <c:pt idx="22">
                  <c:v>35.799999999999997</c:v>
                </c:pt>
                <c:pt idx="23">
                  <c:v>36.64</c:v>
                </c:pt>
                <c:pt idx="24">
                  <c:v>37.450000000000003</c:v>
                </c:pt>
                <c:pt idx="25">
                  <c:v>38.29</c:v>
                </c:pt>
                <c:pt idx="26">
                  <c:v>39.119999999999997</c:v>
                </c:pt>
                <c:pt idx="27">
                  <c:v>39.96</c:v>
                </c:pt>
                <c:pt idx="28">
                  <c:v>40.76</c:v>
                </c:pt>
                <c:pt idx="29">
                  <c:v>41.52</c:v>
                </c:pt>
                <c:pt idx="30">
                  <c:v>42.24</c:v>
                </c:pt>
                <c:pt idx="31">
                  <c:v>42.99</c:v>
                </c:pt>
                <c:pt idx="32">
                  <c:v>43.76</c:v>
                </c:pt>
                <c:pt idx="33">
                  <c:v>44.51</c:v>
                </c:pt>
                <c:pt idx="34">
                  <c:v>45.27</c:v>
                </c:pt>
                <c:pt idx="35">
                  <c:v>46.02</c:v>
                </c:pt>
                <c:pt idx="36">
                  <c:v>46.81</c:v>
                </c:pt>
                <c:pt idx="37">
                  <c:v>47.63</c:v>
                </c:pt>
                <c:pt idx="38">
                  <c:v>48.45</c:v>
                </c:pt>
                <c:pt idx="39">
                  <c:v>49.36</c:v>
                </c:pt>
                <c:pt idx="40">
                  <c:v>50.08</c:v>
                </c:pt>
                <c:pt idx="41">
                  <c:v>50.89</c:v>
                </c:pt>
                <c:pt idx="42">
                  <c:v>51.7</c:v>
                </c:pt>
                <c:pt idx="43">
                  <c:v>52.52</c:v>
                </c:pt>
                <c:pt idx="44">
                  <c:v>53.15</c:v>
                </c:pt>
                <c:pt idx="45">
                  <c:v>53.69</c:v>
                </c:pt>
                <c:pt idx="46">
                  <c:v>54.27</c:v>
                </c:pt>
                <c:pt idx="47">
                  <c:v>54.91</c:v>
                </c:pt>
                <c:pt idx="48">
                  <c:v>55.56</c:v>
                </c:pt>
                <c:pt idx="49">
                  <c:v>56.26</c:v>
                </c:pt>
                <c:pt idx="50">
                  <c:v>56.98</c:v>
                </c:pt>
                <c:pt idx="51">
                  <c:v>57.67</c:v>
                </c:pt>
                <c:pt idx="52">
                  <c:v>58.43</c:v>
                </c:pt>
                <c:pt idx="53">
                  <c:v>59.12</c:v>
                </c:pt>
                <c:pt idx="54">
                  <c:v>59.87</c:v>
                </c:pt>
                <c:pt idx="55">
                  <c:v>60.68</c:v>
                </c:pt>
                <c:pt idx="56">
                  <c:v>61.38</c:v>
                </c:pt>
                <c:pt idx="57">
                  <c:v>62.21</c:v>
                </c:pt>
                <c:pt idx="58">
                  <c:v>63.01</c:v>
                </c:pt>
                <c:pt idx="59">
                  <c:v>63.77</c:v>
                </c:pt>
                <c:pt idx="60">
                  <c:v>64.5</c:v>
                </c:pt>
                <c:pt idx="61">
                  <c:v>65.22</c:v>
                </c:pt>
                <c:pt idx="62">
                  <c:v>65.98</c:v>
                </c:pt>
                <c:pt idx="63">
                  <c:v>66.7</c:v>
                </c:pt>
                <c:pt idx="64">
                  <c:v>67.39</c:v>
                </c:pt>
                <c:pt idx="65">
                  <c:v>68</c:v>
                </c:pt>
                <c:pt idx="66">
                  <c:v>68.650000000000006</c:v>
                </c:pt>
                <c:pt idx="67">
                  <c:v>69.34</c:v>
                </c:pt>
                <c:pt idx="68">
                  <c:v>70.09</c:v>
                </c:pt>
                <c:pt idx="69">
                  <c:v>70.790000000000006</c:v>
                </c:pt>
                <c:pt idx="70">
                  <c:v>71.819999999999993</c:v>
                </c:pt>
                <c:pt idx="71">
                  <c:v>72.67</c:v>
                </c:pt>
                <c:pt idx="72">
                  <c:v>73.510000000000005</c:v>
                </c:pt>
                <c:pt idx="73">
                  <c:v>74.290000000000006</c:v>
                </c:pt>
                <c:pt idx="74">
                  <c:v>74.95</c:v>
                </c:pt>
                <c:pt idx="75">
                  <c:v>75.61</c:v>
                </c:pt>
                <c:pt idx="76">
                  <c:v>76.260000000000005</c:v>
                </c:pt>
                <c:pt idx="77">
                  <c:v>76.97</c:v>
                </c:pt>
                <c:pt idx="78">
                  <c:v>77.650000000000006</c:v>
                </c:pt>
                <c:pt idx="79">
                  <c:v>78.319999999999993</c:v>
                </c:pt>
                <c:pt idx="80">
                  <c:v>78.98</c:v>
                </c:pt>
              </c:numCache>
            </c:numRef>
          </c:val>
          <c:smooth val="0"/>
          <c:extLst>
            <c:ext xmlns:c16="http://schemas.microsoft.com/office/drawing/2014/chart" uri="{C3380CC4-5D6E-409C-BE32-E72D297353CC}">
              <c16:uniqueId val="{00000001-B898-4EB6-ACDE-FEF3A391DDAE}"/>
            </c:ext>
          </c:extLst>
        </c:ser>
        <c:ser>
          <c:idx val="2"/>
          <c:order val="2"/>
          <c:tx>
            <c:strRef>
              <c:f>USecGraLIC!$D$6</c:f>
              <c:strCache>
                <c:ptCount val="1"/>
                <c:pt idx="0">
                  <c:v>SSP5IFs_Fin</c:v>
                </c:pt>
              </c:strCache>
            </c:strRef>
          </c:tx>
          <c:spPr>
            <a:ln w="28575" cap="rnd">
              <a:solidFill>
                <a:srgbClr val="00206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USecGraLIC!$D$7:$D$87</c:f>
              <c:numCache>
                <c:formatCode>General</c:formatCode>
                <c:ptCount val="81"/>
                <c:pt idx="0">
                  <c:v>17.97</c:v>
                </c:pt>
                <c:pt idx="1">
                  <c:v>18.399999999999999</c:v>
                </c:pt>
                <c:pt idx="2">
                  <c:v>19.059999999999999</c:v>
                </c:pt>
                <c:pt idx="3">
                  <c:v>19.88</c:v>
                </c:pt>
                <c:pt idx="4">
                  <c:v>20.92</c:v>
                </c:pt>
                <c:pt idx="5">
                  <c:v>21.98</c:v>
                </c:pt>
                <c:pt idx="6">
                  <c:v>23.32</c:v>
                </c:pt>
                <c:pt idx="7">
                  <c:v>24.69</c:v>
                </c:pt>
                <c:pt idx="8">
                  <c:v>26.19</c:v>
                </c:pt>
                <c:pt idx="9">
                  <c:v>27.73</c:v>
                </c:pt>
                <c:pt idx="10">
                  <c:v>29.37</c:v>
                </c:pt>
                <c:pt idx="11">
                  <c:v>31.29</c:v>
                </c:pt>
                <c:pt idx="12">
                  <c:v>33.49</c:v>
                </c:pt>
                <c:pt idx="13">
                  <c:v>35.799999999999997</c:v>
                </c:pt>
                <c:pt idx="14">
                  <c:v>38.18</c:v>
                </c:pt>
                <c:pt idx="15">
                  <c:v>40.58</c:v>
                </c:pt>
                <c:pt idx="16">
                  <c:v>42.83</c:v>
                </c:pt>
                <c:pt idx="17">
                  <c:v>45.26</c:v>
                </c:pt>
                <c:pt idx="18">
                  <c:v>47.35</c:v>
                </c:pt>
                <c:pt idx="19">
                  <c:v>49.36</c:v>
                </c:pt>
                <c:pt idx="20">
                  <c:v>51.11</c:v>
                </c:pt>
                <c:pt idx="21">
                  <c:v>52.92</c:v>
                </c:pt>
                <c:pt idx="22">
                  <c:v>54.85</c:v>
                </c:pt>
                <c:pt idx="23">
                  <c:v>56.66</c:v>
                </c:pt>
                <c:pt idx="24">
                  <c:v>58.38</c:v>
                </c:pt>
                <c:pt idx="25">
                  <c:v>60.04</c:v>
                </c:pt>
                <c:pt idx="26">
                  <c:v>61.62</c:v>
                </c:pt>
                <c:pt idx="27">
                  <c:v>63.31</c:v>
                </c:pt>
                <c:pt idx="28">
                  <c:v>64.91</c:v>
                </c:pt>
                <c:pt idx="29">
                  <c:v>66.45</c:v>
                </c:pt>
                <c:pt idx="30">
                  <c:v>67.959999999999994</c:v>
                </c:pt>
                <c:pt idx="31">
                  <c:v>69.47</c:v>
                </c:pt>
                <c:pt idx="32">
                  <c:v>71.040000000000006</c:v>
                </c:pt>
                <c:pt idx="33">
                  <c:v>72.44</c:v>
                </c:pt>
                <c:pt idx="34">
                  <c:v>73.84</c:v>
                </c:pt>
                <c:pt idx="35">
                  <c:v>75.180000000000007</c:v>
                </c:pt>
                <c:pt idx="36">
                  <c:v>76.61</c:v>
                </c:pt>
                <c:pt idx="37">
                  <c:v>78.09</c:v>
                </c:pt>
                <c:pt idx="38">
                  <c:v>79.430000000000007</c:v>
                </c:pt>
                <c:pt idx="39">
                  <c:v>80.67</c:v>
                </c:pt>
                <c:pt idx="40">
                  <c:v>81.69</c:v>
                </c:pt>
                <c:pt idx="41">
                  <c:v>82.71</c:v>
                </c:pt>
                <c:pt idx="42">
                  <c:v>83.74</c:v>
                </c:pt>
                <c:pt idx="43">
                  <c:v>84.69</c:v>
                </c:pt>
                <c:pt idx="44">
                  <c:v>85.57</c:v>
                </c:pt>
                <c:pt idx="45">
                  <c:v>86.39</c:v>
                </c:pt>
                <c:pt idx="46">
                  <c:v>87.14</c:v>
                </c:pt>
                <c:pt idx="47">
                  <c:v>87.9</c:v>
                </c:pt>
                <c:pt idx="48">
                  <c:v>88.62</c:v>
                </c:pt>
                <c:pt idx="49">
                  <c:v>89.3</c:v>
                </c:pt>
                <c:pt idx="50">
                  <c:v>89.94</c:v>
                </c:pt>
                <c:pt idx="51">
                  <c:v>90.61</c:v>
                </c:pt>
                <c:pt idx="52">
                  <c:v>91.25</c:v>
                </c:pt>
                <c:pt idx="53">
                  <c:v>91.81</c:v>
                </c:pt>
                <c:pt idx="54">
                  <c:v>92.32</c:v>
                </c:pt>
                <c:pt idx="55">
                  <c:v>92.76</c:v>
                </c:pt>
                <c:pt idx="56">
                  <c:v>93.2</c:v>
                </c:pt>
                <c:pt idx="57">
                  <c:v>93.6</c:v>
                </c:pt>
                <c:pt idx="58">
                  <c:v>93.97</c:v>
                </c:pt>
                <c:pt idx="59">
                  <c:v>94.29</c:v>
                </c:pt>
                <c:pt idx="60">
                  <c:v>94.59</c:v>
                </c:pt>
                <c:pt idx="61">
                  <c:v>94.89</c:v>
                </c:pt>
                <c:pt idx="62">
                  <c:v>95.18</c:v>
                </c:pt>
                <c:pt idx="63">
                  <c:v>95.44</c:v>
                </c:pt>
                <c:pt idx="64">
                  <c:v>95.7</c:v>
                </c:pt>
                <c:pt idx="65">
                  <c:v>95.95</c:v>
                </c:pt>
                <c:pt idx="66">
                  <c:v>96.18</c:v>
                </c:pt>
                <c:pt idx="67">
                  <c:v>96.4</c:v>
                </c:pt>
                <c:pt idx="68">
                  <c:v>96.6</c:v>
                </c:pt>
                <c:pt idx="69">
                  <c:v>96.78</c:v>
                </c:pt>
                <c:pt idx="70">
                  <c:v>96.96</c:v>
                </c:pt>
                <c:pt idx="71">
                  <c:v>97.13</c:v>
                </c:pt>
                <c:pt idx="72">
                  <c:v>97.29</c:v>
                </c:pt>
                <c:pt idx="73">
                  <c:v>97.43</c:v>
                </c:pt>
                <c:pt idx="74">
                  <c:v>97.57</c:v>
                </c:pt>
                <c:pt idx="75">
                  <c:v>97.69</c:v>
                </c:pt>
                <c:pt idx="76">
                  <c:v>97.8</c:v>
                </c:pt>
                <c:pt idx="77">
                  <c:v>97.9</c:v>
                </c:pt>
                <c:pt idx="78">
                  <c:v>97.98</c:v>
                </c:pt>
                <c:pt idx="79">
                  <c:v>98.06</c:v>
                </c:pt>
                <c:pt idx="80">
                  <c:v>98.13</c:v>
                </c:pt>
              </c:numCache>
            </c:numRef>
          </c:val>
          <c:smooth val="0"/>
          <c:extLst>
            <c:ext xmlns:c16="http://schemas.microsoft.com/office/drawing/2014/chart" uri="{C3380CC4-5D6E-409C-BE32-E72D297353CC}">
              <c16:uniqueId val="{00000002-B898-4EB6-ACDE-FEF3A391DDAE}"/>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USecEnrInd!$B$6</c:f>
              <c:strCache>
                <c:ptCount val="1"/>
                <c:pt idx="0">
                  <c:v>SSP3 IFs</c:v>
                </c:pt>
              </c:strCache>
            </c:strRef>
          </c:tx>
          <c:spPr>
            <a:ln w="28575" cap="rnd">
              <a:solidFill>
                <a:srgbClr val="FF000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USecEnrInd!$B$7:$B$87</c:f>
              <c:numCache>
                <c:formatCode>General</c:formatCode>
                <c:ptCount val="81"/>
                <c:pt idx="0">
                  <c:v>64.52</c:v>
                </c:pt>
                <c:pt idx="1">
                  <c:v>64.84</c:v>
                </c:pt>
                <c:pt idx="2">
                  <c:v>65.23</c:v>
                </c:pt>
                <c:pt idx="3">
                  <c:v>65.67</c:v>
                </c:pt>
                <c:pt idx="4">
                  <c:v>66.05</c:v>
                </c:pt>
                <c:pt idx="5">
                  <c:v>66.290000000000006</c:v>
                </c:pt>
                <c:pt idx="6">
                  <c:v>66.739999999999995</c:v>
                </c:pt>
                <c:pt idx="7">
                  <c:v>67.11</c:v>
                </c:pt>
                <c:pt idx="8">
                  <c:v>67.45</c:v>
                </c:pt>
                <c:pt idx="9">
                  <c:v>67.760000000000005</c:v>
                </c:pt>
                <c:pt idx="10">
                  <c:v>68.03</c:v>
                </c:pt>
                <c:pt idx="11">
                  <c:v>68.39</c:v>
                </c:pt>
                <c:pt idx="12">
                  <c:v>68.83</c:v>
                </c:pt>
                <c:pt idx="13">
                  <c:v>69.430000000000007</c:v>
                </c:pt>
                <c:pt idx="14">
                  <c:v>70.239999999999995</c:v>
                </c:pt>
                <c:pt idx="15">
                  <c:v>71.14</c:v>
                </c:pt>
                <c:pt idx="16">
                  <c:v>72.11</c:v>
                </c:pt>
                <c:pt idx="17">
                  <c:v>73.03</c:v>
                </c:pt>
                <c:pt idx="18">
                  <c:v>73.84</c:v>
                </c:pt>
                <c:pt idx="19">
                  <c:v>74.53</c:v>
                </c:pt>
                <c:pt idx="20">
                  <c:v>75.11</c:v>
                </c:pt>
                <c:pt idx="21">
                  <c:v>75.5</c:v>
                </c:pt>
                <c:pt idx="22">
                  <c:v>75.72</c:v>
                </c:pt>
                <c:pt idx="23">
                  <c:v>75.790000000000006</c:v>
                </c:pt>
                <c:pt idx="24">
                  <c:v>75.77</c:v>
                </c:pt>
                <c:pt idx="25">
                  <c:v>75.78</c:v>
                </c:pt>
                <c:pt idx="26">
                  <c:v>75.87</c:v>
                </c:pt>
                <c:pt idx="27">
                  <c:v>76.06</c:v>
                </c:pt>
                <c:pt idx="28">
                  <c:v>76.28</c:v>
                </c:pt>
                <c:pt idx="29">
                  <c:v>76.5</c:v>
                </c:pt>
                <c:pt idx="30">
                  <c:v>76.72</c:v>
                </c:pt>
                <c:pt idx="31">
                  <c:v>76.94</c:v>
                </c:pt>
                <c:pt idx="32">
                  <c:v>77.150000000000006</c:v>
                </c:pt>
                <c:pt idx="33">
                  <c:v>77.34</c:v>
                </c:pt>
                <c:pt idx="34">
                  <c:v>77.52</c:v>
                </c:pt>
                <c:pt idx="35">
                  <c:v>77.680000000000007</c:v>
                </c:pt>
                <c:pt idx="36">
                  <c:v>77.83</c:v>
                </c:pt>
                <c:pt idx="37">
                  <c:v>77.98</c:v>
                </c:pt>
                <c:pt idx="38">
                  <c:v>78.12</c:v>
                </c:pt>
                <c:pt idx="39">
                  <c:v>78.27</c:v>
                </c:pt>
                <c:pt idx="40">
                  <c:v>78.44</c:v>
                </c:pt>
                <c:pt idx="41">
                  <c:v>78.61</c:v>
                </c:pt>
                <c:pt idx="42">
                  <c:v>78.790000000000006</c:v>
                </c:pt>
                <c:pt idx="43">
                  <c:v>78.959999999999994</c:v>
                </c:pt>
                <c:pt idx="44">
                  <c:v>79.13</c:v>
                </c:pt>
                <c:pt idx="45">
                  <c:v>79.290000000000006</c:v>
                </c:pt>
                <c:pt idx="46">
                  <c:v>79.430000000000007</c:v>
                </c:pt>
                <c:pt idx="47">
                  <c:v>79.56</c:v>
                </c:pt>
                <c:pt idx="48">
                  <c:v>79.680000000000007</c:v>
                </c:pt>
                <c:pt idx="49">
                  <c:v>79.790000000000006</c:v>
                </c:pt>
                <c:pt idx="50">
                  <c:v>79.89</c:v>
                </c:pt>
                <c:pt idx="51">
                  <c:v>79.98</c:v>
                </c:pt>
                <c:pt idx="52">
                  <c:v>80.069999999999993</c:v>
                </c:pt>
                <c:pt idx="53">
                  <c:v>80.16</c:v>
                </c:pt>
                <c:pt idx="54">
                  <c:v>80.23</c:v>
                </c:pt>
                <c:pt idx="55">
                  <c:v>80.290000000000006</c:v>
                </c:pt>
                <c:pt idx="56">
                  <c:v>80.34</c:v>
                </c:pt>
                <c:pt idx="57">
                  <c:v>80.36</c:v>
                </c:pt>
                <c:pt idx="58">
                  <c:v>80.37</c:v>
                </c:pt>
                <c:pt idx="59">
                  <c:v>80.37</c:v>
                </c:pt>
                <c:pt idx="60">
                  <c:v>80.37</c:v>
                </c:pt>
                <c:pt idx="61">
                  <c:v>80.37</c:v>
                </c:pt>
                <c:pt idx="62">
                  <c:v>80.37</c:v>
                </c:pt>
                <c:pt idx="63">
                  <c:v>80.37</c:v>
                </c:pt>
                <c:pt idx="64">
                  <c:v>80.39</c:v>
                </c:pt>
                <c:pt idx="65">
                  <c:v>80.459999999999994</c:v>
                </c:pt>
                <c:pt idx="66">
                  <c:v>80.540000000000006</c:v>
                </c:pt>
                <c:pt idx="67">
                  <c:v>80.62</c:v>
                </c:pt>
                <c:pt idx="68">
                  <c:v>80.709999999999994</c:v>
                </c:pt>
                <c:pt idx="69">
                  <c:v>80.8</c:v>
                </c:pt>
                <c:pt idx="70">
                  <c:v>80.88</c:v>
                </c:pt>
                <c:pt idx="71">
                  <c:v>80.95</c:v>
                </c:pt>
                <c:pt idx="72">
                  <c:v>81</c:v>
                </c:pt>
                <c:pt idx="73">
                  <c:v>81.03</c:v>
                </c:pt>
                <c:pt idx="74">
                  <c:v>81.05</c:v>
                </c:pt>
                <c:pt idx="75">
                  <c:v>81.040000000000006</c:v>
                </c:pt>
                <c:pt idx="76">
                  <c:v>81.03</c:v>
                </c:pt>
                <c:pt idx="77">
                  <c:v>81.040000000000006</c:v>
                </c:pt>
                <c:pt idx="78">
                  <c:v>81.05</c:v>
                </c:pt>
                <c:pt idx="79">
                  <c:v>81.069999999999993</c:v>
                </c:pt>
                <c:pt idx="80">
                  <c:v>81.099999999999994</c:v>
                </c:pt>
              </c:numCache>
            </c:numRef>
          </c:val>
          <c:smooth val="0"/>
          <c:extLst>
            <c:ext xmlns:c16="http://schemas.microsoft.com/office/drawing/2014/chart" uri="{C3380CC4-5D6E-409C-BE32-E72D297353CC}">
              <c16:uniqueId val="{00000000-6CAF-453F-839F-5FDDB76A01AC}"/>
            </c:ext>
          </c:extLst>
        </c:ser>
        <c:ser>
          <c:idx val="1"/>
          <c:order val="1"/>
          <c:tx>
            <c:strRef>
              <c:f>USecEnrInd!$C$6</c:f>
              <c:strCache>
                <c:ptCount val="1"/>
                <c:pt idx="0">
                  <c:v>SSP2 IFs</c:v>
                </c:pt>
              </c:strCache>
            </c:strRef>
          </c:tx>
          <c:spPr>
            <a:ln w="28575" cap="rnd">
              <a:solidFill>
                <a:srgbClr val="00B05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USecEnrInd!$C$7:$C$87</c:f>
              <c:numCache>
                <c:formatCode>General</c:formatCode>
                <c:ptCount val="81"/>
                <c:pt idx="0">
                  <c:v>64.52</c:v>
                </c:pt>
                <c:pt idx="1">
                  <c:v>65.03</c:v>
                </c:pt>
                <c:pt idx="2">
                  <c:v>65.77</c:v>
                </c:pt>
                <c:pt idx="3">
                  <c:v>66.790000000000006</c:v>
                </c:pt>
                <c:pt idx="4">
                  <c:v>68.010000000000005</c:v>
                </c:pt>
                <c:pt idx="5">
                  <c:v>69.319999999999993</c:v>
                </c:pt>
                <c:pt idx="6">
                  <c:v>71.06</c:v>
                </c:pt>
                <c:pt idx="7">
                  <c:v>72.87</c:v>
                </c:pt>
                <c:pt idx="8">
                  <c:v>74.72</c:v>
                </c:pt>
                <c:pt idx="9">
                  <c:v>76.540000000000006</c:v>
                </c:pt>
                <c:pt idx="10">
                  <c:v>78.28</c:v>
                </c:pt>
                <c:pt idx="11">
                  <c:v>79.88</c:v>
                </c:pt>
                <c:pt idx="12">
                  <c:v>81.319999999999993</c:v>
                </c:pt>
                <c:pt idx="13">
                  <c:v>82.65</c:v>
                </c:pt>
                <c:pt idx="14">
                  <c:v>83.9</c:v>
                </c:pt>
                <c:pt idx="15">
                  <c:v>85.02</c:v>
                </c:pt>
                <c:pt idx="16">
                  <c:v>85.98</c:v>
                </c:pt>
                <c:pt idx="17">
                  <c:v>86.77</c:v>
                </c:pt>
                <c:pt idx="18">
                  <c:v>87.37</c:v>
                </c:pt>
                <c:pt idx="19">
                  <c:v>87.85</c:v>
                </c:pt>
                <c:pt idx="20">
                  <c:v>88.22</c:v>
                </c:pt>
                <c:pt idx="21">
                  <c:v>88.49</c:v>
                </c:pt>
                <c:pt idx="22">
                  <c:v>88.65</c:v>
                </c:pt>
                <c:pt idx="23">
                  <c:v>88.75</c:v>
                </c:pt>
                <c:pt idx="24">
                  <c:v>88.86</c:v>
                </c:pt>
                <c:pt idx="25">
                  <c:v>89.04</c:v>
                </c:pt>
                <c:pt idx="26">
                  <c:v>89.35</c:v>
                </c:pt>
                <c:pt idx="27">
                  <c:v>89.81</c:v>
                </c:pt>
                <c:pt idx="28">
                  <c:v>90.29</c:v>
                </c:pt>
                <c:pt idx="29">
                  <c:v>90.76</c:v>
                </c:pt>
                <c:pt idx="30">
                  <c:v>91.21</c:v>
                </c:pt>
                <c:pt idx="31">
                  <c:v>91.67</c:v>
                </c:pt>
                <c:pt idx="32">
                  <c:v>92.11</c:v>
                </c:pt>
                <c:pt idx="33">
                  <c:v>92.53</c:v>
                </c:pt>
                <c:pt idx="34">
                  <c:v>92.94</c:v>
                </c:pt>
                <c:pt idx="35">
                  <c:v>93.34</c:v>
                </c:pt>
                <c:pt idx="36">
                  <c:v>93.75</c:v>
                </c:pt>
                <c:pt idx="37">
                  <c:v>94.15</c:v>
                </c:pt>
                <c:pt idx="38">
                  <c:v>94.53</c:v>
                </c:pt>
                <c:pt idx="39">
                  <c:v>94.9</c:v>
                </c:pt>
                <c:pt idx="40">
                  <c:v>95.24</c:v>
                </c:pt>
                <c:pt idx="41">
                  <c:v>95.58</c:v>
                </c:pt>
                <c:pt idx="42">
                  <c:v>95.89</c:v>
                </c:pt>
                <c:pt idx="43">
                  <c:v>96.18</c:v>
                </c:pt>
                <c:pt idx="44">
                  <c:v>96.45</c:v>
                </c:pt>
                <c:pt idx="45">
                  <c:v>96.7</c:v>
                </c:pt>
                <c:pt idx="46">
                  <c:v>96.94</c:v>
                </c:pt>
                <c:pt idx="47">
                  <c:v>97.16</c:v>
                </c:pt>
                <c:pt idx="48">
                  <c:v>97.38</c:v>
                </c:pt>
                <c:pt idx="49">
                  <c:v>97.58</c:v>
                </c:pt>
                <c:pt idx="50">
                  <c:v>97.77</c:v>
                </c:pt>
                <c:pt idx="51">
                  <c:v>97.94</c:v>
                </c:pt>
                <c:pt idx="52">
                  <c:v>98.08</c:v>
                </c:pt>
                <c:pt idx="53">
                  <c:v>98.22</c:v>
                </c:pt>
                <c:pt idx="54">
                  <c:v>98.35</c:v>
                </c:pt>
                <c:pt idx="55">
                  <c:v>98.47</c:v>
                </c:pt>
                <c:pt idx="56">
                  <c:v>98.6</c:v>
                </c:pt>
                <c:pt idx="57">
                  <c:v>98.71</c:v>
                </c:pt>
                <c:pt idx="58">
                  <c:v>98.83</c:v>
                </c:pt>
                <c:pt idx="59">
                  <c:v>98.93</c:v>
                </c:pt>
                <c:pt idx="60">
                  <c:v>99.04</c:v>
                </c:pt>
                <c:pt idx="61">
                  <c:v>99.14</c:v>
                </c:pt>
                <c:pt idx="62">
                  <c:v>99.24</c:v>
                </c:pt>
                <c:pt idx="63">
                  <c:v>99.32</c:v>
                </c:pt>
                <c:pt idx="64">
                  <c:v>99.4</c:v>
                </c:pt>
                <c:pt idx="65">
                  <c:v>99.46</c:v>
                </c:pt>
                <c:pt idx="66">
                  <c:v>99.52</c:v>
                </c:pt>
                <c:pt idx="67">
                  <c:v>99.57</c:v>
                </c:pt>
                <c:pt idx="68">
                  <c:v>99.62</c:v>
                </c:pt>
                <c:pt idx="69">
                  <c:v>99.65</c:v>
                </c:pt>
                <c:pt idx="70">
                  <c:v>99.69</c:v>
                </c:pt>
                <c:pt idx="71">
                  <c:v>99.72</c:v>
                </c:pt>
                <c:pt idx="72">
                  <c:v>99.75</c:v>
                </c:pt>
                <c:pt idx="73">
                  <c:v>99.77</c:v>
                </c:pt>
                <c:pt idx="74">
                  <c:v>99.79</c:v>
                </c:pt>
                <c:pt idx="75">
                  <c:v>99.81</c:v>
                </c:pt>
                <c:pt idx="76">
                  <c:v>99.83</c:v>
                </c:pt>
                <c:pt idx="77">
                  <c:v>99.84</c:v>
                </c:pt>
                <c:pt idx="78">
                  <c:v>99.86</c:v>
                </c:pt>
                <c:pt idx="79">
                  <c:v>99.87</c:v>
                </c:pt>
                <c:pt idx="80">
                  <c:v>99.88</c:v>
                </c:pt>
              </c:numCache>
            </c:numRef>
          </c:val>
          <c:smooth val="0"/>
          <c:extLst>
            <c:ext xmlns:c16="http://schemas.microsoft.com/office/drawing/2014/chart" uri="{C3380CC4-5D6E-409C-BE32-E72D297353CC}">
              <c16:uniqueId val="{00000001-6CAF-453F-839F-5FDDB76A01AC}"/>
            </c:ext>
          </c:extLst>
        </c:ser>
        <c:ser>
          <c:idx val="2"/>
          <c:order val="2"/>
          <c:tx>
            <c:strRef>
              <c:f>USecEnrInd!$D$6</c:f>
              <c:strCache>
                <c:ptCount val="1"/>
                <c:pt idx="0">
                  <c:v>SSP5 IFs</c:v>
                </c:pt>
              </c:strCache>
            </c:strRef>
          </c:tx>
          <c:spPr>
            <a:ln w="28575" cap="rnd">
              <a:solidFill>
                <a:srgbClr val="00206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USecEnrInd!$D$7:$D$87</c:f>
              <c:numCache>
                <c:formatCode>General</c:formatCode>
                <c:ptCount val="81"/>
                <c:pt idx="0">
                  <c:v>64.59</c:v>
                </c:pt>
                <c:pt idx="1">
                  <c:v>65.44</c:v>
                </c:pt>
                <c:pt idx="2">
                  <c:v>66.64</c:v>
                </c:pt>
                <c:pt idx="3">
                  <c:v>68.260000000000005</c:v>
                </c:pt>
                <c:pt idx="4">
                  <c:v>70.2</c:v>
                </c:pt>
                <c:pt idx="5">
                  <c:v>72.3</c:v>
                </c:pt>
                <c:pt idx="6">
                  <c:v>74.709999999999994</c:v>
                </c:pt>
                <c:pt idx="7">
                  <c:v>77.349999999999994</c:v>
                </c:pt>
                <c:pt idx="8">
                  <c:v>80.06</c:v>
                </c:pt>
                <c:pt idx="9">
                  <c:v>82.55</c:v>
                </c:pt>
                <c:pt idx="10">
                  <c:v>84.68</c:v>
                </c:pt>
                <c:pt idx="11">
                  <c:v>86.41</c:v>
                </c:pt>
                <c:pt idx="12">
                  <c:v>87.83</c:v>
                </c:pt>
                <c:pt idx="13">
                  <c:v>88.96</c:v>
                </c:pt>
                <c:pt idx="14">
                  <c:v>89.97</c:v>
                </c:pt>
                <c:pt idx="15">
                  <c:v>90.93</c:v>
                </c:pt>
                <c:pt idx="16">
                  <c:v>91.85</c:v>
                </c:pt>
                <c:pt idx="17">
                  <c:v>92.74</c:v>
                </c:pt>
                <c:pt idx="18">
                  <c:v>93.54</c:v>
                </c:pt>
                <c:pt idx="19">
                  <c:v>94.24</c:v>
                </c:pt>
                <c:pt idx="20">
                  <c:v>94.86</c:v>
                </c:pt>
                <c:pt idx="21">
                  <c:v>95.4</c:v>
                </c:pt>
                <c:pt idx="22">
                  <c:v>95.88</c:v>
                </c:pt>
                <c:pt idx="23">
                  <c:v>96.31</c:v>
                </c:pt>
                <c:pt idx="24">
                  <c:v>96.69</c:v>
                </c:pt>
                <c:pt idx="25">
                  <c:v>97.02</c:v>
                </c:pt>
                <c:pt idx="26">
                  <c:v>97.32</c:v>
                </c:pt>
                <c:pt idx="27">
                  <c:v>97.59</c:v>
                </c:pt>
                <c:pt idx="28">
                  <c:v>97.82</c:v>
                </c:pt>
                <c:pt idx="29">
                  <c:v>98.03</c:v>
                </c:pt>
                <c:pt idx="30">
                  <c:v>98.21</c:v>
                </c:pt>
                <c:pt idx="31">
                  <c:v>98.38</c:v>
                </c:pt>
                <c:pt idx="32">
                  <c:v>98.52</c:v>
                </c:pt>
                <c:pt idx="33">
                  <c:v>98.65</c:v>
                </c:pt>
                <c:pt idx="34">
                  <c:v>98.77</c:v>
                </c:pt>
                <c:pt idx="35">
                  <c:v>98.87</c:v>
                </c:pt>
                <c:pt idx="36">
                  <c:v>98.97</c:v>
                </c:pt>
                <c:pt idx="37">
                  <c:v>99.05</c:v>
                </c:pt>
                <c:pt idx="38">
                  <c:v>99.13</c:v>
                </c:pt>
                <c:pt idx="39">
                  <c:v>99.19</c:v>
                </c:pt>
                <c:pt idx="40">
                  <c:v>99.26</c:v>
                </c:pt>
                <c:pt idx="41">
                  <c:v>99.31</c:v>
                </c:pt>
                <c:pt idx="42">
                  <c:v>99.36</c:v>
                </c:pt>
                <c:pt idx="43">
                  <c:v>99.41</c:v>
                </c:pt>
                <c:pt idx="44">
                  <c:v>99.45</c:v>
                </c:pt>
                <c:pt idx="45">
                  <c:v>99.49</c:v>
                </c:pt>
                <c:pt idx="46">
                  <c:v>99.52</c:v>
                </c:pt>
                <c:pt idx="47">
                  <c:v>99.55</c:v>
                </c:pt>
                <c:pt idx="48">
                  <c:v>99.58</c:v>
                </c:pt>
                <c:pt idx="49">
                  <c:v>99.61</c:v>
                </c:pt>
                <c:pt idx="50">
                  <c:v>99.63</c:v>
                </c:pt>
                <c:pt idx="51">
                  <c:v>99.66</c:v>
                </c:pt>
                <c:pt idx="52">
                  <c:v>99.68</c:v>
                </c:pt>
                <c:pt idx="53">
                  <c:v>99.7</c:v>
                </c:pt>
                <c:pt idx="54">
                  <c:v>99.72</c:v>
                </c:pt>
                <c:pt idx="55">
                  <c:v>99.73</c:v>
                </c:pt>
                <c:pt idx="56">
                  <c:v>99.75</c:v>
                </c:pt>
                <c:pt idx="57">
                  <c:v>99.76</c:v>
                </c:pt>
                <c:pt idx="58">
                  <c:v>99.78</c:v>
                </c:pt>
                <c:pt idx="59">
                  <c:v>99.79</c:v>
                </c:pt>
                <c:pt idx="60">
                  <c:v>99.8</c:v>
                </c:pt>
                <c:pt idx="61">
                  <c:v>99.81</c:v>
                </c:pt>
                <c:pt idx="62">
                  <c:v>99.82</c:v>
                </c:pt>
                <c:pt idx="63">
                  <c:v>99.83</c:v>
                </c:pt>
                <c:pt idx="64">
                  <c:v>99.84</c:v>
                </c:pt>
                <c:pt idx="65">
                  <c:v>99.85</c:v>
                </c:pt>
                <c:pt idx="66">
                  <c:v>99.86</c:v>
                </c:pt>
                <c:pt idx="67">
                  <c:v>99.87</c:v>
                </c:pt>
                <c:pt idx="68">
                  <c:v>99.87</c:v>
                </c:pt>
                <c:pt idx="69">
                  <c:v>99.88</c:v>
                </c:pt>
                <c:pt idx="70">
                  <c:v>99.89</c:v>
                </c:pt>
                <c:pt idx="71">
                  <c:v>99.89</c:v>
                </c:pt>
                <c:pt idx="72">
                  <c:v>99.9</c:v>
                </c:pt>
                <c:pt idx="73">
                  <c:v>99.9</c:v>
                </c:pt>
                <c:pt idx="74">
                  <c:v>99.91</c:v>
                </c:pt>
                <c:pt idx="75">
                  <c:v>99.91</c:v>
                </c:pt>
                <c:pt idx="76">
                  <c:v>99.92</c:v>
                </c:pt>
                <c:pt idx="77">
                  <c:v>99.92</c:v>
                </c:pt>
                <c:pt idx="78">
                  <c:v>99.93</c:v>
                </c:pt>
                <c:pt idx="79">
                  <c:v>99.93</c:v>
                </c:pt>
                <c:pt idx="80">
                  <c:v>99.93</c:v>
                </c:pt>
              </c:numCache>
            </c:numRef>
          </c:val>
          <c:smooth val="0"/>
          <c:extLst>
            <c:ext xmlns:c16="http://schemas.microsoft.com/office/drawing/2014/chart" uri="{C3380CC4-5D6E-409C-BE32-E72D297353CC}">
              <c16:uniqueId val="{00000002-6CAF-453F-839F-5FDDB76A01AC}"/>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USecGradWld!$B$6</c:f>
              <c:strCache>
                <c:ptCount val="1"/>
                <c:pt idx="0">
                  <c:v>SSP3 IFs</c:v>
                </c:pt>
              </c:strCache>
            </c:strRef>
          </c:tx>
          <c:spPr>
            <a:ln w="28575" cap="rnd">
              <a:solidFill>
                <a:srgbClr val="FF000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USecGradWld!$B$7:$B$87</c:f>
              <c:numCache>
                <c:formatCode>General</c:formatCode>
                <c:ptCount val="81"/>
                <c:pt idx="0">
                  <c:v>57.82</c:v>
                </c:pt>
                <c:pt idx="1">
                  <c:v>58.13</c:v>
                </c:pt>
                <c:pt idx="2">
                  <c:v>58.59</c:v>
                </c:pt>
                <c:pt idx="3">
                  <c:v>58.89</c:v>
                </c:pt>
                <c:pt idx="4">
                  <c:v>59.12</c:v>
                </c:pt>
                <c:pt idx="5">
                  <c:v>59.37</c:v>
                </c:pt>
                <c:pt idx="6">
                  <c:v>59.53</c:v>
                </c:pt>
                <c:pt idx="7">
                  <c:v>59.71</c:v>
                </c:pt>
                <c:pt idx="8">
                  <c:v>59.9</c:v>
                </c:pt>
                <c:pt idx="9">
                  <c:v>60.06</c:v>
                </c:pt>
                <c:pt idx="10">
                  <c:v>60.13</c:v>
                </c:pt>
                <c:pt idx="11">
                  <c:v>60.42</c:v>
                </c:pt>
                <c:pt idx="12">
                  <c:v>60.34</c:v>
                </c:pt>
                <c:pt idx="13">
                  <c:v>60.21</c:v>
                </c:pt>
                <c:pt idx="14">
                  <c:v>60.19</c:v>
                </c:pt>
                <c:pt idx="15">
                  <c:v>60.23</c:v>
                </c:pt>
                <c:pt idx="16">
                  <c:v>60.34</c:v>
                </c:pt>
                <c:pt idx="17">
                  <c:v>60.49</c:v>
                </c:pt>
                <c:pt idx="18">
                  <c:v>60.65</c:v>
                </c:pt>
                <c:pt idx="19">
                  <c:v>60.76</c:v>
                </c:pt>
                <c:pt idx="20">
                  <c:v>60.87</c:v>
                </c:pt>
                <c:pt idx="21">
                  <c:v>60.97</c:v>
                </c:pt>
                <c:pt idx="22">
                  <c:v>61.2</c:v>
                </c:pt>
                <c:pt idx="23">
                  <c:v>61.47</c:v>
                </c:pt>
                <c:pt idx="24">
                  <c:v>61.74</c:v>
                </c:pt>
                <c:pt idx="25">
                  <c:v>62.01</c:v>
                </c:pt>
                <c:pt idx="26">
                  <c:v>62.22</c:v>
                </c:pt>
                <c:pt idx="27">
                  <c:v>62.39</c:v>
                </c:pt>
                <c:pt idx="28">
                  <c:v>62.51</c:v>
                </c:pt>
                <c:pt idx="29">
                  <c:v>62.59</c:v>
                </c:pt>
                <c:pt idx="30">
                  <c:v>62.66</c:v>
                </c:pt>
                <c:pt idx="31">
                  <c:v>62.72</c:v>
                </c:pt>
                <c:pt idx="32">
                  <c:v>62.76</c:v>
                </c:pt>
                <c:pt idx="33">
                  <c:v>62.8</c:v>
                </c:pt>
                <c:pt idx="34">
                  <c:v>62.84</c:v>
                </c:pt>
                <c:pt idx="35">
                  <c:v>62.88</c:v>
                </c:pt>
                <c:pt idx="36">
                  <c:v>62.9</c:v>
                </c:pt>
                <c:pt idx="37">
                  <c:v>62.94</c:v>
                </c:pt>
                <c:pt idx="38">
                  <c:v>63</c:v>
                </c:pt>
                <c:pt idx="39">
                  <c:v>63.08</c:v>
                </c:pt>
                <c:pt idx="40">
                  <c:v>63.2</c:v>
                </c:pt>
                <c:pt idx="41">
                  <c:v>63.33</c:v>
                </c:pt>
                <c:pt idx="42">
                  <c:v>63.47</c:v>
                </c:pt>
                <c:pt idx="43">
                  <c:v>63.6</c:v>
                </c:pt>
                <c:pt idx="44">
                  <c:v>63.71</c:v>
                </c:pt>
                <c:pt idx="45">
                  <c:v>63.82</c:v>
                </c:pt>
                <c:pt idx="46">
                  <c:v>63.9</c:v>
                </c:pt>
                <c:pt idx="47">
                  <c:v>63.99</c:v>
                </c:pt>
                <c:pt idx="48">
                  <c:v>64.09</c:v>
                </c:pt>
                <c:pt idx="49">
                  <c:v>64.22</c:v>
                </c:pt>
                <c:pt idx="50">
                  <c:v>64.319999999999993</c:v>
                </c:pt>
                <c:pt idx="51">
                  <c:v>64.41</c:v>
                </c:pt>
                <c:pt idx="52">
                  <c:v>64.5</c:v>
                </c:pt>
                <c:pt idx="53">
                  <c:v>64.59</c:v>
                </c:pt>
                <c:pt idx="54">
                  <c:v>64.680000000000007</c:v>
                </c:pt>
                <c:pt idx="55">
                  <c:v>64.760000000000005</c:v>
                </c:pt>
                <c:pt idx="56">
                  <c:v>64.849999999999994</c:v>
                </c:pt>
                <c:pt idx="57">
                  <c:v>64.959999999999994</c:v>
                </c:pt>
                <c:pt idx="58">
                  <c:v>65.05</c:v>
                </c:pt>
                <c:pt idx="59">
                  <c:v>65.150000000000006</c:v>
                </c:pt>
                <c:pt idx="60">
                  <c:v>65.25</c:v>
                </c:pt>
                <c:pt idx="61">
                  <c:v>65.34</c:v>
                </c:pt>
                <c:pt idx="62">
                  <c:v>65.41</c:v>
                </c:pt>
                <c:pt idx="63">
                  <c:v>65.459999999999994</c:v>
                </c:pt>
                <c:pt idx="64">
                  <c:v>65.52</c:v>
                </c:pt>
                <c:pt idx="65">
                  <c:v>65.569999999999993</c:v>
                </c:pt>
                <c:pt idx="66">
                  <c:v>65.62</c:v>
                </c:pt>
                <c:pt idx="67">
                  <c:v>65.67</c:v>
                </c:pt>
                <c:pt idx="68">
                  <c:v>65.72</c:v>
                </c:pt>
                <c:pt idx="69">
                  <c:v>65.760000000000005</c:v>
                </c:pt>
                <c:pt idx="70">
                  <c:v>65.86</c:v>
                </c:pt>
                <c:pt idx="71">
                  <c:v>65.930000000000007</c:v>
                </c:pt>
                <c:pt idx="72">
                  <c:v>66.02</c:v>
                </c:pt>
                <c:pt idx="73">
                  <c:v>66.13</c:v>
                </c:pt>
                <c:pt idx="74">
                  <c:v>66.3</c:v>
                </c:pt>
                <c:pt idx="75">
                  <c:v>66.430000000000007</c:v>
                </c:pt>
                <c:pt idx="76">
                  <c:v>66.55</c:v>
                </c:pt>
                <c:pt idx="77">
                  <c:v>66.67</c:v>
                </c:pt>
                <c:pt idx="78">
                  <c:v>66.819999999999993</c:v>
                </c:pt>
                <c:pt idx="79">
                  <c:v>66.97</c:v>
                </c:pt>
                <c:pt idx="80">
                  <c:v>67.099999999999994</c:v>
                </c:pt>
              </c:numCache>
            </c:numRef>
          </c:val>
          <c:smooth val="0"/>
          <c:extLst>
            <c:ext xmlns:c16="http://schemas.microsoft.com/office/drawing/2014/chart" uri="{C3380CC4-5D6E-409C-BE32-E72D297353CC}">
              <c16:uniqueId val="{00000000-0EF0-40A4-875E-279C80EC3A17}"/>
            </c:ext>
          </c:extLst>
        </c:ser>
        <c:ser>
          <c:idx val="1"/>
          <c:order val="1"/>
          <c:tx>
            <c:strRef>
              <c:f>USecGradWld!$C$6</c:f>
              <c:strCache>
                <c:ptCount val="1"/>
                <c:pt idx="0">
                  <c:v>SSP2 IFs</c:v>
                </c:pt>
              </c:strCache>
            </c:strRef>
          </c:tx>
          <c:spPr>
            <a:ln w="28575" cap="rnd">
              <a:solidFill>
                <a:srgbClr val="00B05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USecGradWld!$C$7:$C$87</c:f>
              <c:numCache>
                <c:formatCode>General</c:formatCode>
                <c:ptCount val="81"/>
                <c:pt idx="0">
                  <c:v>57.82</c:v>
                </c:pt>
                <c:pt idx="1">
                  <c:v>58.66</c:v>
                </c:pt>
                <c:pt idx="2">
                  <c:v>59.54</c:v>
                </c:pt>
                <c:pt idx="3">
                  <c:v>60.25</c:v>
                </c:pt>
                <c:pt idx="4">
                  <c:v>60.94</c:v>
                </c:pt>
                <c:pt idx="5">
                  <c:v>61.7</c:v>
                </c:pt>
                <c:pt idx="6">
                  <c:v>62.39</c:v>
                </c:pt>
                <c:pt idx="7">
                  <c:v>63.13</c:v>
                </c:pt>
                <c:pt idx="8">
                  <c:v>63.9</c:v>
                </c:pt>
                <c:pt idx="9">
                  <c:v>64.67</c:v>
                </c:pt>
                <c:pt idx="10">
                  <c:v>65.489999999999995</c:v>
                </c:pt>
                <c:pt idx="11">
                  <c:v>66.3</c:v>
                </c:pt>
                <c:pt idx="12">
                  <c:v>67.099999999999994</c:v>
                </c:pt>
                <c:pt idx="13">
                  <c:v>67.84</c:v>
                </c:pt>
                <c:pt idx="14">
                  <c:v>68.55</c:v>
                </c:pt>
                <c:pt idx="15">
                  <c:v>69.260000000000005</c:v>
                </c:pt>
                <c:pt idx="16">
                  <c:v>69.959999999999994</c:v>
                </c:pt>
                <c:pt idx="17">
                  <c:v>70.66</c:v>
                </c:pt>
                <c:pt idx="18">
                  <c:v>71.33</c:v>
                </c:pt>
                <c:pt idx="19">
                  <c:v>71.97</c:v>
                </c:pt>
                <c:pt idx="20">
                  <c:v>72.56</c:v>
                </c:pt>
                <c:pt idx="21">
                  <c:v>73.14</c:v>
                </c:pt>
                <c:pt idx="22">
                  <c:v>73.69</c:v>
                </c:pt>
                <c:pt idx="23">
                  <c:v>74.209999999999994</c:v>
                </c:pt>
                <c:pt idx="24">
                  <c:v>74.7</c:v>
                </c:pt>
                <c:pt idx="25">
                  <c:v>75.19</c:v>
                </c:pt>
                <c:pt idx="26">
                  <c:v>75.67</c:v>
                </c:pt>
                <c:pt idx="27">
                  <c:v>76.13</c:v>
                </c:pt>
                <c:pt idx="28">
                  <c:v>76.58</c:v>
                </c:pt>
                <c:pt idx="29">
                  <c:v>77</c:v>
                </c:pt>
                <c:pt idx="30">
                  <c:v>77.400000000000006</c:v>
                </c:pt>
                <c:pt idx="31">
                  <c:v>77.81</c:v>
                </c:pt>
                <c:pt idx="32">
                  <c:v>78.209999999999994</c:v>
                </c:pt>
                <c:pt idx="33">
                  <c:v>78.59</c:v>
                </c:pt>
                <c:pt idx="34">
                  <c:v>78.97</c:v>
                </c:pt>
                <c:pt idx="35">
                  <c:v>79.34</c:v>
                </c:pt>
                <c:pt idx="36">
                  <c:v>79.73</c:v>
                </c:pt>
                <c:pt idx="37">
                  <c:v>80.13</c:v>
                </c:pt>
                <c:pt idx="38">
                  <c:v>80.52</c:v>
                </c:pt>
                <c:pt idx="39">
                  <c:v>80.930000000000007</c:v>
                </c:pt>
                <c:pt idx="40">
                  <c:v>81.290000000000006</c:v>
                </c:pt>
                <c:pt idx="41">
                  <c:v>81.69</c:v>
                </c:pt>
                <c:pt idx="42">
                  <c:v>82.08</c:v>
                </c:pt>
                <c:pt idx="43">
                  <c:v>82.46</c:v>
                </c:pt>
                <c:pt idx="44">
                  <c:v>82.78</c:v>
                </c:pt>
                <c:pt idx="45">
                  <c:v>83.06</c:v>
                </c:pt>
                <c:pt idx="46">
                  <c:v>83.36</c:v>
                </c:pt>
                <c:pt idx="47">
                  <c:v>83.66</c:v>
                </c:pt>
                <c:pt idx="48">
                  <c:v>83.96</c:v>
                </c:pt>
                <c:pt idx="49">
                  <c:v>84.27</c:v>
                </c:pt>
                <c:pt idx="50">
                  <c:v>84.57</c:v>
                </c:pt>
                <c:pt idx="51">
                  <c:v>84.89</c:v>
                </c:pt>
                <c:pt idx="52">
                  <c:v>85.21</c:v>
                </c:pt>
                <c:pt idx="53">
                  <c:v>85.53</c:v>
                </c:pt>
                <c:pt idx="54">
                  <c:v>85.84</c:v>
                </c:pt>
                <c:pt idx="55">
                  <c:v>86.15</c:v>
                </c:pt>
                <c:pt idx="56">
                  <c:v>86.46</c:v>
                </c:pt>
                <c:pt idx="57">
                  <c:v>86.78</c:v>
                </c:pt>
                <c:pt idx="58">
                  <c:v>87.09</c:v>
                </c:pt>
                <c:pt idx="59">
                  <c:v>87.38</c:v>
                </c:pt>
                <c:pt idx="60">
                  <c:v>87.65</c:v>
                </c:pt>
                <c:pt idx="61">
                  <c:v>87.92</c:v>
                </c:pt>
                <c:pt idx="62">
                  <c:v>88.19</c:v>
                </c:pt>
                <c:pt idx="63">
                  <c:v>88.44</c:v>
                </c:pt>
                <c:pt idx="64">
                  <c:v>88.67</c:v>
                </c:pt>
                <c:pt idx="65">
                  <c:v>88.89</c:v>
                </c:pt>
                <c:pt idx="66">
                  <c:v>89.11</c:v>
                </c:pt>
                <c:pt idx="67">
                  <c:v>89.35</c:v>
                </c:pt>
                <c:pt idx="68">
                  <c:v>89.59</c:v>
                </c:pt>
                <c:pt idx="69">
                  <c:v>89.82</c:v>
                </c:pt>
                <c:pt idx="70">
                  <c:v>90.11</c:v>
                </c:pt>
                <c:pt idx="71">
                  <c:v>90.38</c:v>
                </c:pt>
                <c:pt idx="72">
                  <c:v>90.64</c:v>
                </c:pt>
                <c:pt idx="73">
                  <c:v>90.89</c:v>
                </c:pt>
                <c:pt idx="74">
                  <c:v>91.11</c:v>
                </c:pt>
                <c:pt idx="75">
                  <c:v>91.33</c:v>
                </c:pt>
                <c:pt idx="76">
                  <c:v>91.56</c:v>
                </c:pt>
                <c:pt idx="77">
                  <c:v>91.8</c:v>
                </c:pt>
                <c:pt idx="78">
                  <c:v>92.02</c:v>
                </c:pt>
                <c:pt idx="79">
                  <c:v>92.25</c:v>
                </c:pt>
                <c:pt idx="80">
                  <c:v>92.47</c:v>
                </c:pt>
              </c:numCache>
            </c:numRef>
          </c:val>
          <c:smooth val="0"/>
          <c:extLst>
            <c:ext xmlns:c16="http://schemas.microsoft.com/office/drawing/2014/chart" uri="{C3380CC4-5D6E-409C-BE32-E72D297353CC}">
              <c16:uniqueId val="{00000001-0EF0-40A4-875E-279C80EC3A17}"/>
            </c:ext>
          </c:extLst>
        </c:ser>
        <c:ser>
          <c:idx val="2"/>
          <c:order val="2"/>
          <c:tx>
            <c:strRef>
              <c:f>USecGradWld!$D$6</c:f>
              <c:strCache>
                <c:ptCount val="1"/>
                <c:pt idx="0">
                  <c:v>SSP5 IFs</c:v>
                </c:pt>
              </c:strCache>
            </c:strRef>
          </c:tx>
          <c:spPr>
            <a:ln w="28575" cap="rnd">
              <a:solidFill>
                <a:srgbClr val="00206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USecGradWld!$D$7:$D$87</c:f>
              <c:numCache>
                <c:formatCode>General</c:formatCode>
                <c:ptCount val="81"/>
                <c:pt idx="0">
                  <c:v>57.99</c:v>
                </c:pt>
                <c:pt idx="1">
                  <c:v>59.63</c:v>
                </c:pt>
                <c:pt idx="2">
                  <c:v>61.03</c:v>
                </c:pt>
                <c:pt idx="3">
                  <c:v>62.25</c:v>
                </c:pt>
                <c:pt idx="4">
                  <c:v>63.75</c:v>
                </c:pt>
                <c:pt idx="5">
                  <c:v>65.36</c:v>
                </c:pt>
                <c:pt idx="6">
                  <c:v>66.569999999999993</c:v>
                </c:pt>
                <c:pt idx="7">
                  <c:v>67.97</c:v>
                </c:pt>
                <c:pt idx="8">
                  <c:v>69.42</c:v>
                </c:pt>
                <c:pt idx="9">
                  <c:v>70.88</c:v>
                </c:pt>
                <c:pt idx="10">
                  <c:v>72.67</c:v>
                </c:pt>
                <c:pt idx="11">
                  <c:v>74.52</c:v>
                </c:pt>
                <c:pt idx="12">
                  <c:v>76.64</c:v>
                </c:pt>
                <c:pt idx="13">
                  <c:v>78.62</c:v>
                </c:pt>
                <c:pt idx="14">
                  <c:v>80.36</c:v>
                </c:pt>
                <c:pt idx="15">
                  <c:v>81.680000000000007</c:v>
                </c:pt>
                <c:pt idx="16">
                  <c:v>82.7</c:v>
                </c:pt>
                <c:pt idx="17">
                  <c:v>83.51</c:v>
                </c:pt>
                <c:pt idx="18">
                  <c:v>84.45</c:v>
                </c:pt>
                <c:pt idx="19">
                  <c:v>85.36</c:v>
                </c:pt>
                <c:pt idx="20">
                  <c:v>86.13</c:v>
                </c:pt>
                <c:pt idx="21">
                  <c:v>86.9</c:v>
                </c:pt>
                <c:pt idx="22">
                  <c:v>87.67</c:v>
                </c:pt>
                <c:pt idx="23">
                  <c:v>88.38</c:v>
                </c:pt>
                <c:pt idx="24">
                  <c:v>89</c:v>
                </c:pt>
                <c:pt idx="25">
                  <c:v>89.56</c:v>
                </c:pt>
                <c:pt idx="26">
                  <c:v>90.05</c:v>
                </c:pt>
                <c:pt idx="27">
                  <c:v>90.53</c:v>
                </c:pt>
                <c:pt idx="28">
                  <c:v>90.99</c:v>
                </c:pt>
                <c:pt idx="29">
                  <c:v>91.41</c:v>
                </c:pt>
                <c:pt idx="30">
                  <c:v>91.8</c:v>
                </c:pt>
                <c:pt idx="31">
                  <c:v>92.19</c:v>
                </c:pt>
                <c:pt idx="32">
                  <c:v>92.58</c:v>
                </c:pt>
                <c:pt idx="33">
                  <c:v>92.93</c:v>
                </c:pt>
                <c:pt idx="34">
                  <c:v>93.27</c:v>
                </c:pt>
                <c:pt idx="35">
                  <c:v>93.59</c:v>
                </c:pt>
                <c:pt idx="36">
                  <c:v>93.91</c:v>
                </c:pt>
                <c:pt idx="37">
                  <c:v>94.24</c:v>
                </c:pt>
                <c:pt idx="38">
                  <c:v>94.55</c:v>
                </c:pt>
                <c:pt idx="39">
                  <c:v>94.83</c:v>
                </c:pt>
                <c:pt idx="40">
                  <c:v>95.07</c:v>
                </c:pt>
                <c:pt idx="41">
                  <c:v>95.31</c:v>
                </c:pt>
                <c:pt idx="42">
                  <c:v>95.54</c:v>
                </c:pt>
                <c:pt idx="43">
                  <c:v>95.74</c:v>
                </c:pt>
                <c:pt idx="44">
                  <c:v>95.93</c:v>
                </c:pt>
                <c:pt idx="45">
                  <c:v>96.11</c:v>
                </c:pt>
                <c:pt idx="46">
                  <c:v>96.28</c:v>
                </c:pt>
                <c:pt idx="47">
                  <c:v>96.45</c:v>
                </c:pt>
                <c:pt idx="48">
                  <c:v>96.62</c:v>
                </c:pt>
                <c:pt idx="49">
                  <c:v>96.77</c:v>
                </c:pt>
                <c:pt idx="50">
                  <c:v>96.92</c:v>
                </c:pt>
                <c:pt idx="51">
                  <c:v>97.07</c:v>
                </c:pt>
                <c:pt idx="52">
                  <c:v>97.2</c:v>
                </c:pt>
                <c:pt idx="53">
                  <c:v>97.33</c:v>
                </c:pt>
                <c:pt idx="54">
                  <c:v>97.44</c:v>
                </c:pt>
                <c:pt idx="55">
                  <c:v>97.55</c:v>
                </c:pt>
                <c:pt idx="56">
                  <c:v>97.65</c:v>
                </c:pt>
                <c:pt idx="57">
                  <c:v>97.75</c:v>
                </c:pt>
                <c:pt idx="58">
                  <c:v>97.84</c:v>
                </c:pt>
                <c:pt idx="59">
                  <c:v>97.92</c:v>
                </c:pt>
                <c:pt idx="60">
                  <c:v>98</c:v>
                </c:pt>
                <c:pt idx="61">
                  <c:v>98.08</c:v>
                </c:pt>
                <c:pt idx="62">
                  <c:v>98.15</c:v>
                </c:pt>
                <c:pt idx="63">
                  <c:v>98.22</c:v>
                </c:pt>
                <c:pt idx="64">
                  <c:v>98.29</c:v>
                </c:pt>
                <c:pt idx="65">
                  <c:v>98.35</c:v>
                </c:pt>
                <c:pt idx="66">
                  <c:v>98.42</c:v>
                </c:pt>
                <c:pt idx="67">
                  <c:v>98.47</c:v>
                </c:pt>
                <c:pt idx="68">
                  <c:v>98.52</c:v>
                </c:pt>
                <c:pt idx="69">
                  <c:v>98.57</c:v>
                </c:pt>
                <c:pt idx="70">
                  <c:v>98.62</c:v>
                </c:pt>
                <c:pt idx="71">
                  <c:v>98.66</c:v>
                </c:pt>
                <c:pt idx="72">
                  <c:v>98.7</c:v>
                </c:pt>
                <c:pt idx="73">
                  <c:v>98.74</c:v>
                </c:pt>
                <c:pt idx="74">
                  <c:v>98.77</c:v>
                </c:pt>
                <c:pt idx="75">
                  <c:v>98.79</c:v>
                </c:pt>
                <c:pt idx="76">
                  <c:v>98.82</c:v>
                </c:pt>
                <c:pt idx="77">
                  <c:v>98.84</c:v>
                </c:pt>
                <c:pt idx="78">
                  <c:v>98.86</c:v>
                </c:pt>
                <c:pt idx="79">
                  <c:v>98.87</c:v>
                </c:pt>
                <c:pt idx="80">
                  <c:v>98.88</c:v>
                </c:pt>
              </c:numCache>
            </c:numRef>
          </c:val>
          <c:smooth val="0"/>
          <c:extLst>
            <c:ext xmlns:c16="http://schemas.microsoft.com/office/drawing/2014/chart" uri="{C3380CC4-5D6E-409C-BE32-E72D297353CC}">
              <c16:uniqueId val="{00000002-0EF0-40A4-875E-279C80EC3A17}"/>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USecGraInd!$B$6</c:f>
              <c:strCache>
                <c:ptCount val="1"/>
                <c:pt idx="0">
                  <c:v>SSP3 IFs</c:v>
                </c:pt>
              </c:strCache>
            </c:strRef>
          </c:tx>
          <c:spPr>
            <a:ln w="28575" cap="rnd">
              <a:solidFill>
                <a:srgbClr val="FF000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USecGraInd!$B$7:$B$87</c:f>
              <c:numCache>
                <c:formatCode>General</c:formatCode>
                <c:ptCount val="81"/>
                <c:pt idx="0">
                  <c:v>49.82</c:v>
                </c:pt>
                <c:pt idx="1">
                  <c:v>50.49</c:v>
                </c:pt>
                <c:pt idx="2">
                  <c:v>51.84</c:v>
                </c:pt>
                <c:pt idx="3">
                  <c:v>53</c:v>
                </c:pt>
                <c:pt idx="4">
                  <c:v>53.89</c:v>
                </c:pt>
                <c:pt idx="5">
                  <c:v>54.6</c:v>
                </c:pt>
                <c:pt idx="6">
                  <c:v>55.2</c:v>
                </c:pt>
                <c:pt idx="7">
                  <c:v>55.84</c:v>
                </c:pt>
                <c:pt idx="8">
                  <c:v>56.67</c:v>
                </c:pt>
                <c:pt idx="9">
                  <c:v>57.57</c:v>
                </c:pt>
                <c:pt idx="10">
                  <c:v>58.51</c:v>
                </c:pt>
                <c:pt idx="11">
                  <c:v>59.91</c:v>
                </c:pt>
                <c:pt idx="12">
                  <c:v>61.25</c:v>
                </c:pt>
                <c:pt idx="13">
                  <c:v>62.44</c:v>
                </c:pt>
                <c:pt idx="14">
                  <c:v>63.6</c:v>
                </c:pt>
                <c:pt idx="15">
                  <c:v>64.66</c:v>
                </c:pt>
                <c:pt idx="16">
                  <c:v>65.540000000000006</c:v>
                </c:pt>
                <c:pt idx="17">
                  <c:v>66.45</c:v>
                </c:pt>
                <c:pt idx="18">
                  <c:v>67.27</c:v>
                </c:pt>
                <c:pt idx="19">
                  <c:v>68.040000000000006</c:v>
                </c:pt>
                <c:pt idx="20">
                  <c:v>68.760000000000005</c:v>
                </c:pt>
                <c:pt idx="21">
                  <c:v>69.349999999999994</c:v>
                </c:pt>
                <c:pt idx="22">
                  <c:v>69.94</c:v>
                </c:pt>
                <c:pt idx="23">
                  <c:v>70.47</c:v>
                </c:pt>
                <c:pt idx="24">
                  <c:v>70.989999999999995</c:v>
                </c:pt>
                <c:pt idx="25">
                  <c:v>71.52</c:v>
                </c:pt>
                <c:pt idx="26">
                  <c:v>72</c:v>
                </c:pt>
                <c:pt idx="27">
                  <c:v>72.47</c:v>
                </c:pt>
                <c:pt idx="28">
                  <c:v>72.91</c:v>
                </c:pt>
                <c:pt idx="29">
                  <c:v>73.31</c:v>
                </c:pt>
                <c:pt idx="30">
                  <c:v>73.7</c:v>
                </c:pt>
                <c:pt idx="31">
                  <c:v>74.099999999999994</c:v>
                </c:pt>
                <c:pt idx="32">
                  <c:v>74.430000000000007</c:v>
                </c:pt>
                <c:pt idx="33">
                  <c:v>74.75</c:v>
                </c:pt>
                <c:pt idx="34">
                  <c:v>75.05</c:v>
                </c:pt>
                <c:pt idx="35">
                  <c:v>75.31</c:v>
                </c:pt>
                <c:pt idx="36">
                  <c:v>75.510000000000005</c:v>
                </c:pt>
                <c:pt idx="37">
                  <c:v>75.72</c:v>
                </c:pt>
                <c:pt idx="38">
                  <c:v>75.92</c:v>
                </c:pt>
                <c:pt idx="39">
                  <c:v>76.13</c:v>
                </c:pt>
                <c:pt idx="40">
                  <c:v>76.41</c:v>
                </c:pt>
                <c:pt idx="41">
                  <c:v>76.63</c:v>
                </c:pt>
                <c:pt idx="42">
                  <c:v>76.87</c:v>
                </c:pt>
                <c:pt idx="43">
                  <c:v>77.069999999999993</c:v>
                </c:pt>
                <c:pt idx="44">
                  <c:v>77.260000000000005</c:v>
                </c:pt>
                <c:pt idx="45">
                  <c:v>77.44</c:v>
                </c:pt>
                <c:pt idx="46">
                  <c:v>77.599999999999994</c:v>
                </c:pt>
                <c:pt idx="47">
                  <c:v>77.760000000000005</c:v>
                </c:pt>
                <c:pt idx="48">
                  <c:v>77.92</c:v>
                </c:pt>
                <c:pt idx="49">
                  <c:v>78.08</c:v>
                </c:pt>
                <c:pt idx="50">
                  <c:v>78.23</c:v>
                </c:pt>
                <c:pt idx="51">
                  <c:v>78.38</c:v>
                </c:pt>
                <c:pt idx="52">
                  <c:v>78.52</c:v>
                </c:pt>
                <c:pt idx="53">
                  <c:v>78.64</c:v>
                </c:pt>
                <c:pt idx="54">
                  <c:v>78.739999999999995</c:v>
                </c:pt>
                <c:pt idx="55">
                  <c:v>78.849999999999994</c:v>
                </c:pt>
                <c:pt idx="56">
                  <c:v>78.92</c:v>
                </c:pt>
                <c:pt idx="57">
                  <c:v>78.98</c:v>
                </c:pt>
                <c:pt idx="58">
                  <c:v>79.040000000000006</c:v>
                </c:pt>
                <c:pt idx="59">
                  <c:v>79.099999999999994</c:v>
                </c:pt>
                <c:pt idx="60">
                  <c:v>79.150000000000006</c:v>
                </c:pt>
                <c:pt idx="61">
                  <c:v>79.2</c:v>
                </c:pt>
                <c:pt idx="62">
                  <c:v>79.25</c:v>
                </c:pt>
                <c:pt idx="63">
                  <c:v>79.290000000000006</c:v>
                </c:pt>
                <c:pt idx="64">
                  <c:v>79.34</c:v>
                </c:pt>
                <c:pt idx="65">
                  <c:v>79.39</c:v>
                </c:pt>
                <c:pt idx="66">
                  <c:v>79.459999999999994</c:v>
                </c:pt>
                <c:pt idx="67">
                  <c:v>79.540000000000006</c:v>
                </c:pt>
                <c:pt idx="68">
                  <c:v>79.62</c:v>
                </c:pt>
                <c:pt idx="69">
                  <c:v>79.709999999999994</c:v>
                </c:pt>
                <c:pt idx="70">
                  <c:v>79.8</c:v>
                </c:pt>
                <c:pt idx="71">
                  <c:v>79.88</c:v>
                </c:pt>
                <c:pt idx="72">
                  <c:v>79.95</c:v>
                </c:pt>
                <c:pt idx="73">
                  <c:v>80</c:v>
                </c:pt>
                <c:pt idx="74">
                  <c:v>80.03</c:v>
                </c:pt>
                <c:pt idx="75">
                  <c:v>80.05</c:v>
                </c:pt>
                <c:pt idx="76">
                  <c:v>80.040000000000006</c:v>
                </c:pt>
                <c:pt idx="77">
                  <c:v>80.03</c:v>
                </c:pt>
                <c:pt idx="78">
                  <c:v>80.040000000000006</c:v>
                </c:pt>
                <c:pt idx="79">
                  <c:v>80.05</c:v>
                </c:pt>
                <c:pt idx="80">
                  <c:v>80.069999999999993</c:v>
                </c:pt>
              </c:numCache>
            </c:numRef>
          </c:val>
          <c:smooth val="0"/>
          <c:extLst>
            <c:ext xmlns:c16="http://schemas.microsoft.com/office/drawing/2014/chart" uri="{C3380CC4-5D6E-409C-BE32-E72D297353CC}">
              <c16:uniqueId val="{00000000-BDA1-4668-861C-65E2B87E0661}"/>
            </c:ext>
          </c:extLst>
        </c:ser>
        <c:ser>
          <c:idx val="1"/>
          <c:order val="1"/>
          <c:tx>
            <c:strRef>
              <c:f>USecGraInd!$C$6</c:f>
              <c:strCache>
                <c:ptCount val="1"/>
                <c:pt idx="0">
                  <c:v>SSP2 IFs</c:v>
                </c:pt>
              </c:strCache>
            </c:strRef>
          </c:tx>
          <c:spPr>
            <a:ln w="28575" cap="rnd">
              <a:solidFill>
                <a:srgbClr val="00B05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USecGraInd!$C$7:$C$87</c:f>
              <c:numCache>
                <c:formatCode>General</c:formatCode>
                <c:ptCount val="81"/>
                <c:pt idx="0">
                  <c:v>49.82</c:v>
                </c:pt>
                <c:pt idx="1">
                  <c:v>50.95</c:v>
                </c:pt>
                <c:pt idx="2">
                  <c:v>52.77</c:v>
                </c:pt>
                <c:pt idx="3">
                  <c:v>54.34</c:v>
                </c:pt>
                <c:pt idx="4">
                  <c:v>55.65</c:v>
                </c:pt>
                <c:pt idx="5">
                  <c:v>56.92</c:v>
                </c:pt>
                <c:pt idx="6">
                  <c:v>58</c:v>
                </c:pt>
                <c:pt idx="7">
                  <c:v>59.17</c:v>
                </c:pt>
                <c:pt idx="8">
                  <c:v>60.51</c:v>
                </c:pt>
                <c:pt idx="9">
                  <c:v>61.93</c:v>
                </c:pt>
                <c:pt idx="10">
                  <c:v>63.29</c:v>
                </c:pt>
                <c:pt idx="11">
                  <c:v>64.790000000000006</c:v>
                </c:pt>
                <c:pt idx="12">
                  <c:v>66.25</c:v>
                </c:pt>
                <c:pt idx="13">
                  <c:v>67.599999999999994</c:v>
                </c:pt>
                <c:pt idx="14">
                  <c:v>68.900000000000006</c:v>
                </c:pt>
                <c:pt idx="15">
                  <c:v>70.11</c:v>
                </c:pt>
                <c:pt idx="16">
                  <c:v>71.28</c:v>
                </c:pt>
                <c:pt idx="17">
                  <c:v>72.39</c:v>
                </c:pt>
                <c:pt idx="18">
                  <c:v>73.41</c:v>
                </c:pt>
                <c:pt idx="19">
                  <c:v>74.39</c:v>
                </c:pt>
                <c:pt idx="20">
                  <c:v>75.33</c:v>
                </c:pt>
                <c:pt idx="21">
                  <c:v>76.3</c:v>
                </c:pt>
                <c:pt idx="22">
                  <c:v>77.260000000000005</c:v>
                </c:pt>
                <c:pt idx="23">
                  <c:v>78.16</c:v>
                </c:pt>
                <c:pt idx="24">
                  <c:v>79.03</c:v>
                </c:pt>
                <c:pt idx="25">
                  <c:v>79.89</c:v>
                </c:pt>
                <c:pt idx="26">
                  <c:v>80.78</c:v>
                </c:pt>
                <c:pt idx="27">
                  <c:v>81.62</c:v>
                </c:pt>
                <c:pt idx="28">
                  <c:v>82.41</c:v>
                </c:pt>
                <c:pt idx="29">
                  <c:v>83.17</c:v>
                </c:pt>
                <c:pt idx="30">
                  <c:v>83.88</c:v>
                </c:pt>
                <c:pt idx="31">
                  <c:v>84.63</c:v>
                </c:pt>
                <c:pt idx="32">
                  <c:v>85.35</c:v>
                </c:pt>
                <c:pt idx="33">
                  <c:v>86.03</c:v>
                </c:pt>
                <c:pt idx="34">
                  <c:v>86.71</c:v>
                </c:pt>
                <c:pt idx="35">
                  <c:v>87.39</c:v>
                </c:pt>
                <c:pt idx="36">
                  <c:v>88.09</c:v>
                </c:pt>
                <c:pt idx="37">
                  <c:v>88.78</c:v>
                </c:pt>
                <c:pt idx="38">
                  <c:v>89.41</c:v>
                </c:pt>
                <c:pt idx="39">
                  <c:v>90.02</c:v>
                </c:pt>
                <c:pt idx="40">
                  <c:v>90.63</c:v>
                </c:pt>
                <c:pt idx="41">
                  <c:v>91.24</c:v>
                </c:pt>
                <c:pt idx="42">
                  <c:v>91.86</c:v>
                </c:pt>
                <c:pt idx="43">
                  <c:v>92.41</c:v>
                </c:pt>
                <c:pt idx="44">
                  <c:v>92.89</c:v>
                </c:pt>
                <c:pt idx="45">
                  <c:v>93.3</c:v>
                </c:pt>
                <c:pt idx="46">
                  <c:v>93.67</c:v>
                </c:pt>
                <c:pt idx="47">
                  <c:v>94.02</c:v>
                </c:pt>
                <c:pt idx="48">
                  <c:v>94.35</c:v>
                </c:pt>
                <c:pt idx="49">
                  <c:v>94.67</c:v>
                </c:pt>
                <c:pt idx="50">
                  <c:v>94.98</c:v>
                </c:pt>
                <c:pt idx="51">
                  <c:v>95.28</c:v>
                </c:pt>
                <c:pt idx="52">
                  <c:v>95.57</c:v>
                </c:pt>
                <c:pt idx="53">
                  <c:v>95.85</c:v>
                </c:pt>
                <c:pt idx="54">
                  <c:v>96.12</c:v>
                </c:pt>
                <c:pt idx="55">
                  <c:v>96.37</c:v>
                </c:pt>
                <c:pt idx="56">
                  <c:v>96.64</c:v>
                </c:pt>
                <c:pt idx="57">
                  <c:v>96.89</c:v>
                </c:pt>
                <c:pt idx="58">
                  <c:v>97.14</c:v>
                </c:pt>
                <c:pt idx="59">
                  <c:v>97.38</c:v>
                </c:pt>
                <c:pt idx="60">
                  <c:v>97.61</c:v>
                </c:pt>
                <c:pt idx="61">
                  <c:v>97.84</c:v>
                </c:pt>
                <c:pt idx="62">
                  <c:v>98.07</c:v>
                </c:pt>
                <c:pt idx="63">
                  <c:v>98.24</c:v>
                </c:pt>
                <c:pt idx="64">
                  <c:v>98.32</c:v>
                </c:pt>
                <c:pt idx="65">
                  <c:v>98.4</c:v>
                </c:pt>
                <c:pt idx="66">
                  <c:v>98.46</c:v>
                </c:pt>
                <c:pt idx="67">
                  <c:v>98.52</c:v>
                </c:pt>
                <c:pt idx="68">
                  <c:v>98.57</c:v>
                </c:pt>
                <c:pt idx="69">
                  <c:v>98.62</c:v>
                </c:pt>
                <c:pt idx="70">
                  <c:v>98.65</c:v>
                </c:pt>
                <c:pt idx="71">
                  <c:v>98.69</c:v>
                </c:pt>
                <c:pt idx="72">
                  <c:v>98.72</c:v>
                </c:pt>
                <c:pt idx="73">
                  <c:v>98.75</c:v>
                </c:pt>
                <c:pt idx="74">
                  <c:v>98.77</c:v>
                </c:pt>
                <c:pt idx="75">
                  <c:v>98.79</c:v>
                </c:pt>
                <c:pt idx="76">
                  <c:v>98.81</c:v>
                </c:pt>
                <c:pt idx="77">
                  <c:v>98.83</c:v>
                </c:pt>
                <c:pt idx="78">
                  <c:v>98.84</c:v>
                </c:pt>
                <c:pt idx="79">
                  <c:v>98.86</c:v>
                </c:pt>
                <c:pt idx="80">
                  <c:v>98.87</c:v>
                </c:pt>
              </c:numCache>
            </c:numRef>
          </c:val>
          <c:smooth val="0"/>
          <c:extLst>
            <c:ext xmlns:c16="http://schemas.microsoft.com/office/drawing/2014/chart" uri="{C3380CC4-5D6E-409C-BE32-E72D297353CC}">
              <c16:uniqueId val="{00000001-BDA1-4668-861C-65E2B87E0661}"/>
            </c:ext>
          </c:extLst>
        </c:ser>
        <c:ser>
          <c:idx val="2"/>
          <c:order val="2"/>
          <c:tx>
            <c:strRef>
              <c:f>USecGraInd!$D$6</c:f>
              <c:strCache>
                <c:ptCount val="1"/>
                <c:pt idx="0">
                  <c:v>SSP5IFs_Fin</c:v>
                </c:pt>
              </c:strCache>
            </c:strRef>
          </c:tx>
          <c:spPr>
            <a:ln w="28575" cap="rnd">
              <a:solidFill>
                <a:srgbClr val="00206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USecGraInd!$D$7:$D$87</c:f>
              <c:numCache>
                <c:formatCode>General</c:formatCode>
                <c:ptCount val="81"/>
                <c:pt idx="0">
                  <c:v>49.99</c:v>
                </c:pt>
                <c:pt idx="1">
                  <c:v>51.87</c:v>
                </c:pt>
                <c:pt idx="2">
                  <c:v>54.47</c:v>
                </c:pt>
                <c:pt idx="3">
                  <c:v>56.8</c:v>
                </c:pt>
                <c:pt idx="4">
                  <c:v>58.83</c:v>
                </c:pt>
                <c:pt idx="5">
                  <c:v>61.05</c:v>
                </c:pt>
                <c:pt idx="6">
                  <c:v>60.94</c:v>
                </c:pt>
                <c:pt idx="7">
                  <c:v>62.01</c:v>
                </c:pt>
                <c:pt idx="8">
                  <c:v>63.14</c:v>
                </c:pt>
                <c:pt idx="9">
                  <c:v>64.39</c:v>
                </c:pt>
                <c:pt idx="10">
                  <c:v>66.59</c:v>
                </c:pt>
                <c:pt idx="11">
                  <c:v>70.400000000000006</c:v>
                </c:pt>
                <c:pt idx="12">
                  <c:v>75.33</c:v>
                </c:pt>
                <c:pt idx="13">
                  <c:v>79.760000000000005</c:v>
                </c:pt>
                <c:pt idx="14">
                  <c:v>83.54</c:v>
                </c:pt>
                <c:pt idx="15">
                  <c:v>85.63</c:v>
                </c:pt>
                <c:pt idx="16">
                  <c:v>86.85</c:v>
                </c:pt>
                <c:pt idx="17">
                  <c:v>87.04</c:v>
                </c:pt>
                <c:pt idx="18">
                  <c:v>88.4</c:v>
                </c:pt>
                <c:pt idx="19">
                  <c:v>89.84</c:v>
                </c:pt>
                <c:pt idx="20">
                  <c:v>91.23</c:v>
                </c:pt>
                <c:pt idx="21">
                  <c:v>92.4</c:v>
                </c:pt>
                <c:pt idx="22">
                  <c:v>93.35</c:v>
                </c:pt>
                <c:pt idx="23">
                  <c:v>94.2</c:v>
                </c:pt>
                <c:pt idx="24">
                  <c:v>94.94</c:v>
                </c:pt>
                <c:pt idx="25">
                  <c:v>95.59</c:v>
                </c:pt>
                <c:pt idx="26">
                  <c:v>96.02</c:v>
                </c:pt>
                <c:pt idx="27">
                  <c:v>96.32</c:v>
                </c:pt>
                <c:pt idx="28">
                  <c:v>96.59</c:v>
                </c:pt>
                <c:pt idx="29">
                  <c:v>96.82</c:v>
                </c:pt>
                <c:pt idx="30">
                  <c:v>97.03</c:v>
                </c:pt>
                <c:pt idx="31">
                  <c:v>97.21</c:v>
                </c:pt>
                <c:pt idx="32">
                  <c:v>97.38</c:v>
                </c:pt>
                <c:pt idx="33">
                  <c:v>97.52</c:v>
                </c:pt>
                <c:pt idx="34">
                  <c:v>97.65</c:v>
                </c:pt>
                <c:pt idx="35">
                  <c:v>97.77</c:v>
                </c:pt>
                <c:pt idx="36">
                  <c:v>97.87</c:v>
                </c:pt>
                <c:pt idx="37">
                  <c:v>97.97</c:v>
                </c:pt>
                <c:pt idx="38">
                  <c:v>98.05</c:v>
                </c:pt>
                <c:pt idx="39">
                  <c:v>98.13</c:v>
                </c:pt>
                <c:pt idx="40">
                  <c:v>98.19</c:v>
                </c:pt>
                <c:pt idx="41">
                  <c:v>98.26</c:v>
                </c:pt>
                <c:pt idx="42">
                  <c:v>98.31</c:v>
                </c:pt>
                <c:pt idx="43">
                  <c:v>98.36</c:v>
                </c:pt>
                <c:pt idx="44">
                  <c:v>98.41</c:v>
                </c:pt>
                <c:pt idx="45">
                  <c:v>98.45</c:v>
                </c:pt>
                <c:pt idx="46">
                  <c:v>98.49</c:v>
                </c:pt>
                <c:pt idx="47">
                  <c:v>98.52</c:v>
                </c:pt>
                <c:pt idx="48">
                  <c:v>98.55</c:v>
                </c:pt>
                <c:pt idx="49">
                  <c:v>98.58</c:v>
                </c:pt>
                <c:pt idx="50">
                  <c:v>98.61</c:v>
                </c:pt>
                <c:pt idx="51">
                  <c:v>98.63</c:v>
                </c:pt>
                <c:pt idx="52">
                  <c:v>98.66</c:v>
                </c:pt>
                <c:pt idx="53">
                  <c:v>98.68</c:v>
                </c:pt>
                <c:pt idx="54">
                  <c:v>98.7</c:v>
                </c:pt>
                <c:pt idx="55">
                  <c:v>98.72</c:v>
                </c:pt>
                <c:pt idx="56">
                  <c:v>98.73</c:v>
                </c:pt>
                <c:pt idx="57">
                  <c:v>98.75</c:v>
                </c:pt>
                <c:pt idx="58">
                  <c:v>98.76</c:v>
                </c:pt>
                <c:pt idx="59">
                  <c:v>98.78</c:v>
                </c:pt>
                <c:pt idx="60">
                  <c:v>98.79</c:v>
                </c:pt>
                <c:pt idx="61">
                  <c:v>98.8</c:v>
                </c:pt>
                <c:pt idx="62">
                  <c:v>98.81</c:v>
                </c:pt>
                <c:pt idx="63">
                  <c:v>98.82</c:v>
                </c:pt>
                <c:pt idx="64">
                  <c:v>98.83</c:v>
                </c:pt>
                <c:pt idx="65">
                  <c:v>98.84</c:v>
                </c:pt>
                <c:pt idx="66">
                  <c:v>98.85</c:v>
                </c:pt>
                <c:pt idx="67">
                  <c:v>98.86</c:v>
                </c:pt>
                <c:pt idx="68">
                  <c:v>98.87</c:v>
                </c:pt>
                <c:pt idx="69">
                  <c:v>98.87</c:v>
                </c:pt>
                <c:pt idx="70">
                  <c:v>98.88</c:v>
                </c:pt>
                <c:pt idx="71">
                  <c:v>98.89</c:v>
                </c:pt>
                <c:pt idx="72">
                  <c:v>98.89</c:v>
                </c:pt>
                <c:pt idx="73">
                  <c:v>98.9</c:v>
                </c:pt>
                <c:pt idx="74">
                  <c:v>98.9</c:v>
                </c:pt>
                <c:pt idx="75">
                  <c:v>98.91</c:v>
                </c:pt>
                <c:pt idx="76">
                  <c:v>98.91</c:v>
                </c:pt>
                <c:pt idx="77">
                  <c:v>98.92</c:v>
                </c:pt>
                <c:pt idx="78">
                  <c:v>98.92</c:v>
                </c:pt>
                <c:pt idx="79">
                  <c:v>98.93</c:v>
                </c:pt>
                <c:pt idx="80">
                  <c:v>98.93</c:v>
                </c:pt>
              </c:numCache>
            </c:numRef>
          </c:val>
          <c:smooth val="0"/>
          <c:extLst>
            <c:ext xmlns:c16="http://schemas.microsoft.com/office/drawing/2014/chart" uri="{C3380CC4-5D6E-409C-BE32-E72D297353CC}">
              <c16:uniqueId val="{00000002-BDA1-4668-861C-65E2B87E0661}"/>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USecGraChi!$B$6</c:f>
              <c:strCache>
                <c:ptCount val="1"/>
                <c:pt idx="0">
                  <c:v>SSP3 IFs</c:v>
                </c:pt>
              </c:strCache>
            </c:strRef>
          </c:tx>
          <c:spPr>
            <a:ln w="28575" cap="rnd">
              <a:solidFill>
                <a:srgbClr val="FF000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USecGraChi!$B$7:$B$87</c:f>
              <c:numCache>
                <c:formatCode>General</c:formatCode>
                <c:ptCount val="81"/>
                <c:pt idx="0">
                  <c:v>74.099999999999994</c:v>
                </c:pt>
                <c:pt idx="1">
                  <c:v>75.37</c:v>
                </c:pt>
                <c:pt idx="2">
                  <c:v>76.25</c:v>
                </c:pt>
                <c:pt idx="3">
                  <c:v>76.45</c:v>
                </c:pt>
                <c:pt idx="4">
                  <c:v>76.66</c:v>
                </c:pt>
                <c:pt idx="5">
                  <c:v>77.040000000000006</c:v>
                </c:pt>
                <c:pt idx="6">
                  <c:v>77.45</c:v>
                </c:pt>
                <c:pt idx="7">
                  <c:v>77.84</c:v>
                </c:pt>
                <c:pt idx="8">
                  <c:v>78.2</c:v>
                </c:pt>
                <c:pt idx="9">
                  <c:v>78.3</c:v>
                </c:pt>
                <c:pt idx="10">
                  <c:v>78.02</c:v>
                </c:pt>
                <c:pt idx="11">
                  <c:v>77.61</c:v>
                </c:pt>
                <c:pt idx="12">
                  <c:v>75.86</c:v>
                </c:pt>
                <c:pt idx="13">
                  <c:v>74.209999999999994</c:v>
                </c:pt>
                <c:pt idx="14">
                  <c:v>73.150000000000006</c:v>
                </c:pt>
                <c:pt idx="15">
                  <c:v>72.540000000000006</c:v>
                </c:pt>
                <c:pt idx="16">
                  <c:v>72.41</c:v>
                </c:pt>
                <c:pt idx="17">
                  <c:v>72.34</c:v>
                </c:pt>
                <c:pt idx="18">
                  <c:v>72.23</c:v>
                </c:pt>
                <c:pt idx="19">
                  <c:v>72.08</c:v>
                </c:pt>
                <c:pt idx="20">
                  <c:v>72.05</c:v>
                </c:pt>
                <c:pt idx="21">
                  <c:v>72.11</c:v>
                </c:pt>
                <c:pt idx="22">
                  <c:v>72.25</c:v>
                </c:pt>
                <c:pt idx="23">
                  <c:v>72.41</c:v>
                </c:pt>
                <c:pt idx="24">
                  <c:v>72.56</c:v>
                </c:pt>
                <c:pt idx="25">
                  <c:v>72.680000000000007</c:v>
                </c:pt>
                <c:pt idx="26">
                  <c:v>72.77</c:v>
                </c:pt>
                <c:pt idx="27">
                  <c:v>72.81</c:v>
                </c:pt>
                <c:pt idx="28">
                  <c:v>72.739999999999995</c:v>
                </c:pt>
                <c:pt idx="29">
                  <c:v>72.540000000000006</c:v>
                </c:pt>
                <c:pt idx="30">
                  <c:v>72.31</c:v>
                </c:pt>
                <c:pt idx="31">
                  <c:v>72.040000000000006</c:v>
                </c:pt>
                <c:pt idx="32">
                  <c:v>71.739999999999995</c:v>
                </c:pt>
                <c:pt idx="33">
                  <c:v>71.459999999999994</c:v>
                </c:pt>
                <c:pt idx="34">
                  <c:v>71.180000000000007</c:v>
                </c:pt>
                <c:pt idx="35">
                  <c:v>70.94</c:v>
                </c:pt>
                <c:pt idx="36">
                  <c:v>70.64</c:v>
                </c:pt>
                <c:pt idx="37">
                  <c:v>70.38</c:v>
                </c:pt>
                <c:pt idx="38">
                  <c:v>70.12</c:v>
                </c:pt>
                <c:pt idx="39">
                  <c:v>69.95</c:v>
                </c:pt>
                <c:pt idx="40">
                  <c:v>69.930000000000007</c:v>
                </c:pt>
                <c:pt idx="41">
                  <c:v>69.98</c:v>
                </c:pt>
                <c:pt idx="42">
                  <c:v>70.06</c:v>
                </c:pt>
                <c:pt idx="43">
                  <c:v>70.2</c:v>
                </c:pt>
                <c:pt idx="44">
                  <c:v>70.37</c:v>
                </c:pt>
                <c:pt idx="45">
                  <c:v>70.540000000000006</c:v>
                </c:pt>
                <c:pt idx="46">
                  <c:v>70.67</c:v>
                </c:pt>
                <c:pt idx="47">
                  <c:v>70.819999999999993</c:v>
                </c:pt>
                <c:pt idx="48">
                  <c:v>70.959999999999994</c:v>
                </c:pt>
                <c:pt idx="49">
                  <c:v>71.09</c:v>
                </c:pt>
                <c:pt idx="50">
                  <c:v>71.2</c:v>
                </c:pt>
                <c:pt idx="51">
                  <c:v>71.28</c:v>
                </c:pt>
                <c:pt idx="52">
                  <c:v>71.33</c:v>
                </c:pt>
                <c:pt idx="53">
                  <c:v>71.36</c:v>
                </c:pt>
                <c:pt idx="54">
                  <c:v>71.37</c:v>
                </c:pt>
                <c:pt idx="55">
                  <c:v>71.349999999999994</c:v>
                </c:pt>
                <c:pt idx="56">
                  <c:v>71.290000000000006</c:v>
                </c:pt>
                <c:pt idx="57">
                  <c:v>71.36</c:v>
                </c:pt>
                <c:pt idx="58">
                  <c:v>71.42</c:v>
                </c:pt>
                <c:pt idx="59">
                  <c:v>71.489999999999995</c:v>
                </c:pt>
                <c:pt idx="60">
                  <c:v>71.55</c:v>
                </c:pt>
                <c:pt idx="61">
                  <c:v>71.58</c:v>
                </c:pt>
                <c:pt idx="62">
                  <c:v>71.540000000000006</c:v>
                </c:pt>
                <c:pt idx="63">
                  <c:v>71.459999999999994</c:v>
                </c:pt>
                <c:pt idx="64">
                  <c:v>71.36</c:v>
                </c:pt>
                <c:pt idx="65">
                  <c:v>71.260000000000005</c:v>
                </c:pt>
                <c:pt idx="66">
                  <c:v>71.17</c:v>
                </c:pt>
                <c:pt idx="67">
                  <c:v>71.069999999999993</c:v>
                </c:pt>
                <c:pt idx="68">
                  <c:v>70.97</c:v>
                </c:pt>
                <c:pt idx="69">
                  <c:v>70.81</c:v>
                </c:pt>
                <c:pt idx="70">
                  <c:v>70.78</c:v>
                </c:pt>
                <c:pt idx="71">
                  <c:v>70.709999999999994</c:v>
                </c:pt>
                <c:pt idx="72">
                  <c:v>70.650000000000006</c:v>
                </c:pt>
                <c:pt idx="73">
                  <c:v>70.62</c:v>
                </c:pt>
                <c:pt idx="74">
                  <c:v>70.48</c:v>
                </c:pt>
                <c:pt idx="75">
                  <c:v>70.290000000000006</c:v>
                </c:pt>
                <c:pt idx="76">
                  <c:v>70.23</c:v>
                </c:pt>
                <c:pt idx="77">
                  <c:v>70.150000000000006</c:v>
                </c:pt>
                <c:pt idx="78">
                  <c:v>70.36</c:v>
                </c:pt>
                <c:pt idx="79">
                  <c:v>70.38</c:v>
                </c:pt>
                <c:pt idx="80">
                  <c:v>70.48</c:v>
                </c:pt>
              </c:numCache>
            </c:numRef>
          </c:val>
          <c:smooth val="0"/>
          <c:extLst>
            <c:ext xmlns:c16="http://schemas.microsoft.com/office/drawing/2014/chart" uri="{C3380CC4-5D6E-409C-BE32-E72D297353CC}">
              <c16:uniqueId val="{00000000-9FA8-49C1-A879-62AB29A3E774}"/>
            </c:ext>
          </c:extLst>
        </c:ser>
        <c:ser>
          <c:idx val="1"/>
          <c:order val="1"/>
          <c:tx>
            <c:strRef>
              <c:f>USecGraChi!$C$6</c:f>
              <c:strCache>
                <c:ptCount val="1"/>
                <c:pt idx="0">
                  <c:v>SSP2 IFs</c:v>
                </c:pt>
              </c:strCache>
            </c:strRef>
          </c:tx>
          <c:spPr>
            <a:ln w="28575" cap="rnd">
              <a:solidFill>
                <a:srgbClr val="00B05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USecGraChi!$C$7:$C$87</c:f>
              <c:numCache>
                <c:formatCode>General</c:formatCode>
                <c:ptCount val="81"/>
                <c:pt idx="0">
                  <c:v>74.099999999999994</c:v>
                </c:pt>
                <c:pt idx="1">
                  <c:v>76.06</c:v>
                </c:pt>
                <c:pt idx="2">
                  <c:v>77.599999999999994</c:v>
                </c:pt>
                <c:pt idx="3">
                  <c:v>78.489999999999995</c:v>
                </c:pt>
                <c:pt idx="4">
                  <c:v>79.39</c:v>
                </c:pt>
                <c:pt idx="5">
                  <c:v>80.44</c:v>
                </c:pt>
                <c:pt idx="6">
                  <c:v>81.540000000000006</c:v>
                </c:pt>
                <c:pt idx="7">
                  <c:v>82.61</c:v>
                </c:pt>
                <c:pt idx="8">
                  <c:v>83.65</c:v>
                </c:pt>
                <c:pt idx="9">
                  <c:v>84.6</c:v>
                </c:pt>
                <c:pt idx="10">
                  <c:v>85.48</c:v>
                </c:pt>
                <c:pt idx="11">
                  <c:v>86.3</c:v>
                </c:pt>
                <c:pt idx="12">
                  <c:v>87.12</c:v>
                </c:pt>
                <c:pt idx="13">
                  <c:v>87.72</c:v>
                </c:pt>
                <c:pt idx="14">
                  <c:v>88.28</c:v>
                </c:pt>
                <c:pt idx="15">
                  <c:v>88.86</c:v>
                </c:pt>
                <c:pt idx="16">
                  <c:v>89.4</c:v>
                </c:pt>
                <c:pt idx="17">
                  <c:v>89.91</c:v>
                </c:pt>
                <c:pt idx="18">
                  <c:v>90.4</c:v>
                </c:pt>
                <c:pt idx="19">
                  <c:v>90.88</c:v>
                </c:pt>
                <c:pt idx="20">
                  <c:v>91.32</c:v>
                </c:pt>
                <c:pt idx="21">
                  <c:v>91.77</c:v>
                </c:pt>
                <c:pt idx="22">
                  <c:v>92.18</c:v>
                </c:pt>
                <c:pt idx="23">
                  <c:v>92.57</c:v>
                </c:pt>
                <c:pt idx="24">
                  <c:v>92.94</c:v>
                </c:pt>
                <c:pt idx="25">
                  <c:v>93.27</c:v>
                </c:pt>
                <c:pt idx="26">
                  <c:v>93.59</c:v>
                </c:pt>
                <c:pt idx="27">
                  <c:v>93.9</c:v>
                </c:pt>
                <c:pt idx="28">
                  <c:v>94.18</c:v>
                </c:pt>
                <c:pt idx="29">
                  <c:v>94.43</c:v>
                </c:pt>
                <c:pt idx="30">
                  <c:v>94.68</c:v>
                </c:pt>
                <c:pt idx="31">
                  <c:v>94.9</c:v>
                </c:pt>
                <c:pt idx="32">
                  <c:v>95.04</c:v>
                </c:pt>
                <c:pt idx="33">
                  <c:v>95.17</c:v>
                </c:pt>
                <c:pt idx="34">
                  <c:v>95.3</c:v>
                </c:pt>
                <c:pt idx="35">
                  <c:v>95.42</c:v>
                </c:pt>
                <c:pt idx="36">
                  <c:v>95.55</c:v>
                </c:pt>
                <c:pt idx="37">
                  <c:v>95.68</c:v>
                </c:pt>
                <c:pt idx="38">
                  <c:v>95.81</c:v>
                </c:pt>
                <c:pt idx="39">
                  <c:v>95.94</c:v>
                </c:pt>
                <c:pt idx="40">
                  <c:v>96.06</c:v>
                </c:pt>
                <c:pt idx="41">
                  <c:v>96.18</c:v>
                </c:pt>
                <c:pt idx="42">
                  <c:v>96.3</c:v>
                </c:pt>
                <c:pt idx="43">
                  <c:v>96.41</c:v>
                </c:pt>
                <c:pt idx="44">
                  <c:v>96.52</c:v>
                </c:pt>
                <c:pt idx="45">
                  <c:v>96.62</c:v>
                </c:pt>
                <c:pt idx="46">
                  <c:v>96.72</c:v>
                </c:pt>
                <c:pt idx="47">
                  <c:v>96.82</c:v>
                </c:pt>
                <c:pt idx="48">
                  <c:v>96.91</c:v>
                </c:pt>
                <c:pt idx="49">
                  <c:v>96.99</c:v>
                </c:pt>
                <c:pt idx="50">
                  <c:v>97.07</c:v>
                </c:pt>
                <c:pt idx="51">
                  <c:v>97.14</c:v>
                </c:pt>
                <c:pt idx="52">
                  <c:v>97.21</c:v>
                </c:pt>
                <c:pt idx="53">
                  <c:v>97.27</c:v>
                </c:pt>
                <c:pt idx="54">
                  <c:v>97.33</c:v>
                </c:pt>
                <c:pt idx="55">
                  <c:v>97.38</c:v>
                </c:pt>
                <c:pt idx="56">
                  <c:v>97.42</c:v>
                </c:pt>
                <c:pt idx="57">
                  <c:v>97.46</c:v>
                </c:pt>
                <c:pt idx="58">
                  <c:v>97.49</c:v>
                </c:pt>
                <c:pt idx="59">
                  <c:v>97.53</c:v>
                </c:pt>
                <c:pt idx="60">
                  <c:v>97.56</c:v>
                </c:pt>
                <c:pt idx="61">
                  <c:v>97.59</c:v>
                </c:pt>
                <c:pt idx="62">
                  <c:v>97.62</c:v>
                </c:pt>
                <c:pt idx="63">
                  <c:v>97.66</c:v>
                </c:pt>
                <c:pt idx="64">
                  <c:v>97.71</c:v>
                </c:pt>
                <c:pt idx="65">
                  <c:v>97.75</c:v>
                </c:pt>
                <c:pt idx="66">
                  <c:v>97.79</c:v>
                </c:pt>
                <c:pt idx="67">
                  <c:v>97.83</c:v>
                </c:pt>
                <c:pt idx="68">
                  <c:v>97.87</c:v>
                </c:pt>
                <c:pt idx="69">
                  <c:v>97.92</c:v>
                </c:pt>
                <c:pt idx="70">
                  <c:v>97.95</c:v>
                </c:pt>
                <c:pt idx="71">
                  <c:v>97.99</c:v>
                </c:pt>
                <c:pt idx="72">
                  <c:v>98.03</c:v>
                </c:pt>
                <c:pt idx="73">
                  <c:v>98.06</c:v>
                </c:pt>
                <c:pt idx="74">
                  <c:v>98.09</c:v>
                </c:pt>
                <c:pt idx="75">
                  <c:v>98.12</c:v>
                </c:pt>
                <c:pt idx="76">
                  <c:v>98.16</c:v>
                </c:pt>
                <c:pt idx="77">
                  <c:v>98.19</c:v>
                </c:pt>
                <c:pt idx="78">
                  <c:v>98.23</c:v>
                </c:pt>
                <c:pt idx="79">
                  <c:v>98.27</c:v>
                </c:pt>
                <c:pt idx="80">
                  <c:v>98.3</c:v>
                </c:pt>
              </c:numCache>
            </c:numRef>
          </c:val>
          <c:smooth val="0"/>
          <c:extLst>
            <c:ext xmlns:c16="http://schemas.microsoft.com/office/drawing/2014/chart" uri="{C3380CC4-5D6E-409C-BE32-E72D297353CC}">
              <c16:uniqueId val="{00000001-9FA8-49C1-A879-62AB29A3E774}"/>
            </c:ext>
          </c:extLst>
        </c:ser>
        <c:ser>
          <c:idx val="2"/>
          <c:order val="2"/>
          <c:tx>
            <c:strRef>
              <c:f>USecGraChi!$D$6</c:f>
              <c:strCache>
                <c:ptCount val="1"/>
                <c:pt idx="0">
                  <c:v>SSP5IFs_Fin</c:v>
                </c:pt>
              </c:strCache>
            </c:strRef>
          </c:tx>
          <c:spPr>
            <a:ln w="28575" cap="rnd">
              <a:solidFill>
                <a:srgbClr val="00206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USecGraChi!$D$7:$D$87</c:f>
              <c:numCache>
                <c:formatCode>General</c:formatCode>
                <c:ptCount val="81"/>
                <c:pt idx="0">
                  <c:v>74.34</c:v>
                </c:pt>
                <c:pt idx="1">
                  <c:v>77.459999999999994</c:v>
                </c:pt>
                <c:pt idx="2">
                  <c:v>79.28</c:v>
                </c:pt>
                <c:pt idx="3">
                  <c:v>80.67</c:v>
                </c:pt>
                <c:pt idx="4">
                  <c:v>82.75</c:v>
                </c:pt>
                <c:pt idx="5">
                  <c:v>84.99</c:v>
                </c:pt>
                <c:pt idx="6">
                  <c:v>87.06</c:v>
                </c:pt>
                <c:pt idx="7">
                  <c:v>88.93</c:v>
                </c:pt>
                <c:pt idx="8">
                  <c:v>91.18</c:v>
                </c:pt>
                <c:pt idx="9">
                  <c:v>92.97</c:v>
                </c:pt>
                <c:pt idx="10">
                  <c:v>94.51</c:v>
                </c:pt>
                <c:pt idx="11">
                  <c:v>95.76</c:v>
                </c:pt>
                <c:pt idx="12">
                  <c:v>96.72</c:v>
                </c:pt>
                <c:pt idx="13">
                  <c:v>97.36</c:v>
                </c:pt>
                <c:pt idx="14">
                  <c:v>97.59</c:v>
                </c:pt>
                <c:pt idx="15">
                  <c:v>97.62</c:v>
                </c:pt>
                <c:pt idx="16">
                  <c:v>97.74</c:v>
                </c:pt>
                <c:pt idx="17">
                  <c:v>97.93</c:v>
                </c:pt>
                <c:pt idx="18">
                  <c:v>98.17</c:v>
                </c:pt>
                <c:pt idx="19">
                  <c:v>98.37</c:v>
                </c:pt>
                <c:pt idx="20">
                  <c:v>98.49</c:v>
                </c:pt>
                <c:pt idx="21">
                  <c:v>98.61</c:v>
                </c:pt>
                <c:pt idx="22">
                  <c:v>98.69</c:v>
                </c:pt>
                <c:pt idx="23">
                  <c:v>98.74</c:v>
                </c:pt>
                <c:pt idx="24">
                  <c:v>98.76</c:v>
                </c:pt>
                <c:pt idx="25">
                  <c:v>98.73</c:v>
                </c:pt>
                <c:pt idx="26">
                  <c:v>98.71</c:v>
                </c:pt>
                <c:pt idx="27">
                  <c:v>98.7</c:v>
                </c:pt>
                <c:pt idx="28">
                  <c:v>98.72</c:v>
                </c:pt>
                <c:pt idx="29">
                  <c:v>98.74</c:v>
                </c:pt>
                <c:pt idx="30">
                  <c:v>98.75</c:v>
                </c:pt>
                <c:pt idx="31">
                  <c:v>98.77</c:v>
                </c:pt>
                <c:pt idx="32">
                  <c:v>98.78</c:v>
                </c:pt>
                <c:pt idx="33">
                  <c:v>98.79</c:v>
                </c:pt>
                <c:pt idx="34">
                  <c:v>98.81</c:v>
                </c:pt>
                <c:pt idx="35">
                  <c:v>98.82</c:v>
                </c:pt>
                <c:pt idx="36">
                  <c:v>98.83</c:v>
                </c:pt>
                <c:pt idx="37">
                  <c:v>98.84</c:v>
                </c:pt>
                <c:pt idx="38">
                  <c:v>98.84</c:v>
                </c:pt>
                <c:pt idx="39">
                  <c:v>98.85</c:v>
                </c:pt>
                <c:pt idx="40">
                  <c:v>98.86</c:v>
                </c:pt>
                <c:pt idx="41">
                  <c:v>98.87</c:v>
                </c:pt>
                <c:pt idx="42">
                  <c:v>98.87</c:v>
                </c:pt>
                <c:pt idx="43">
                  <c:v>98.88</c:v>
                </c:pt>
                <c:pt idx="44">
                  <c:v>98.89</c:v>
                </c:pt>
                <c:pt idx="45">
                  <c:v>98.89</c:v>
                </c:pt>
                <c:pt idx="46">
                  <c:v>98.9</c:v>
                </c:pt>
                <c:pt idx="47">
                  <c:v>98.9</c:v>
                </c:pt>
                <c:pt idx="48">
                  <c:v>98.91</c:v>
                </c:pt>
                <c:pt idx="49">
                  <c:v>98.91</c:v>
                </c:pt>
                <c:pt idx="50">
                  <c:v>98.92</c:v>
                </c:pt>
                <c:pt idx="51">
                  <c:v>98.92</c:v>
                </c:pt>
                <c:pt idx="52">
                  <c:v>98.92</c:v>
                </c:pt>
                <c:pt idx="53">
                  <c:v>98.93</c:v>
                </c:pt>
                <c:pt idx="54">
                  <c:v>98.93</c:v>
                </c:pt>
                <c:pt idx="55">
                  <c:v>98.94</c:v>
                </c:pt>
                <c:pt idx="56">
                  <c:v>98.94</c:v>
                </c:pt>
                <c:pt idx="57">
                  <c:v>98.94</c:v>
                </c:pt>
                <c:pt idx="58">
                  <c:v>98.94</c:v>
                </c:pt>
                <c:pt idx="59">
                  <c:v>98.95</c:v>
                </c:pt>
                <c:pt idx="60">
                  <c:v>98.95</c:v>
                </c:pt>
                <c:pt idx="61">
                  <c:v>98.95</c:v>
                </c:pt>
                <c:pt idx="62">
                  <c:v>98.96</c:v>
                </c:pt>
                <c:pt idx="63">
                  <c:v>98.96</c:v>
                </c:pt>
                <c:pt idx="64">
                  <c:v>98.96</c:v>
                </c:pt>
                <c:pt idx="65">
                  <c:v>98.96</c:v>
                </c:pt>
                <c:pt idx="66">
                  <c:v>98.96</c:v>
                </c:pt>
                <c:pt idx="67">
                  <c:v>98.97</c:v>
                </c:pt>
                <c:pt idx="68">
                  <c:v>98.97</c:v>
                </c:pt>
                <c:pt idx="69">
                  <c:v>98.97</c:v>
                </c:pt>
                <c:pt idx="70">
                  <c:v>98.97</c:v>
                </c:pt>
                <c:pt idx="71">
                  <c:v>98.97</c:v>
                </c:pt>
                <c:pt idx="72">
                  <c:v>98.97</c:v>
                </c:pt>
                <c:pt idx="73">
                  <c:v>98.97</c:v>
                </c:pt>
                <c:pt idx="74">
                  <c:v>98.98</c:v>
                </c:pt>
                <c:pt idx="75">
                  <c:v>98.98</c:v>
                </c:pt>
                <c:pt idx="76">
                  <c:v>98.98</c:v>
                </c:pt>
                <c:pt idx="77">
                  <c:v>98.98</c:v>
                </c:pt>
                <c:pt idx="78">
                  <c:v>98.98</c:v>
                </c:pt>
                <c:pt idx="79">
                  <c:v>98.98</c:v>
                </c:pt>
                <c:pt idx="80">
                  <c:v>98.98</c:v>
                </c:pt>
              </c:numCache>
            </c:numRef>
          </c:val>
          <c:smooth val="0"/>
          <c:extLst>
            <c:ext xmlns:c16="http://schemas.microsoft.com/office/drawing/2014/chart" uri="{C3380CC4-5D6E-409C-BE32-E72D297353CC}">
              <c16:uniqueId val="{00000002-9FA8-49C1-A879-62AB29A3E774}"/>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USecGraLIC!$B$6</c:f>
              <c:strCache>
                <c:ptCount val="1"/>
                <c:pt idx="0">
                  <c:v>SSP3 IFs</c:v>
                </c:pt>
              </c:strCache>
            </c:strRef>
          </c:tx>
          <c:spPr>
            <a:ln w="28575" cap="rnd">
              <a:solidFill>
                <a:srgbClr val="FF000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USecGraLIC!$B$7:$B$87</c:f>
              <c:numCache>
                <c:formatCode>General</c:formatCode>
                <c:ptCount val="81"/>
                <c:pt idx="0">
                  <c:v>17.920000000000002</c:v>
                </c:pt>
                <c:pt idx="1">
                  <c:v>17.89</c:v>
                </c:pt>
                <c:pt idx="2">
                  <c:v>18.16</c:v>
                </c:pt>
                <c:pt idx="3">
                  <c:v>18.510000000000002</c:v>
                </c:pt>
                <c:pt idx="4">
                  <c:v>19</c:v>
                </c:pt>
                <c:pt idx="5">
                  <c:v>19.46</c:v>
                </c:pt>
                <c:pt idx="6">
                  <c:v>20.16</c:v>
                </c:pt>
                <c:pt idx="7">
                  <c:v>20.84</c:v>
                </c:pt>
                <c:pt idx="8">
                  <c:v>21.49</c:v>
                </c:pt>
                <c:pt idx="9">
                  <c:v>22.08</c:v>
                </c:pt>
                <c:pt idx="10">
                  <c:v>22.65</c:v>
                </c:pt>
                <c:pt idx="11">
                  <c:v>23.43</c:v>
                </c:pt>
                <c:pt idx="12">
                  <c:v>24.15</c:v>
                </c:pt>
                <c:pt idx="13">
                  <c:v>24.87</c:v>
                </c:pt>
                <c:pt idx="14">
                  <c:v>25.56</c:v>
                </c:pt>
                <c:pt idx="15">
                  <c:v>26.15</c:v>
                </c:pt>
                <c:pt idx="16">
                  <c:v>26.78</c:v>
                </c:pt>
                <c:pt idx="17">
                  <c:v>27.38</c:v>
                </c:pt>
                <c:pt idx="18">
                  <c:v>27.99</c:v>
                </c:pt>
                <c:pt idx="19">
                  <c:v>28.56</c:v>
                </c:pt>
                <c:pt idx="20">
                  <c:v>29.09</c:v>
                </c:pt>
                <c:pt idx="21">
                  <c:v>29.58</c:v>
                </c:pt>
                <c:pt idx="22">
                  <c:v>30.06</c:v>
                </c:pt>
                <c:pt idx="23">
                  <c:v>30.53</c:v>
                </c:pt>
                <c:pt idx="24">
                  <c:v>31</c:v>
                </c:pt>
                <c:pt idx="25">
                  <c:v>31.49</c:v>
                </c:pt>
                <c:pt idx="26">
                  <c:v>31.95</c:v>
                </c:pt>
                <c:pt idx="27">
                  <c:v>32.42</c:v>
                </c:pt>
                <c:pt idx="28">
                  <c:v>32.86</c:v>
                </c:pt>
                <c:pt idx="29">
                  <c:v>33.270000000000003</c:v>
                </c:pt>
                <c:pt idx="30">
                  <c:v>33.67</c:v>
                </c:pt>
                <c:pt idx="31">
                  <c:v>34.049999999999997</c:v>
                </c:pt>
                <c:pt idx="32">
                  <c:v>34.42</c:v>
                </c:pt>
                <c:pt idx="33">
                  <c:v>34.799999999999997</c:v>
                </c:pt>
                <c:pt idx="34">
                  <c:v>35.17</c:v>
                </c:pt>
                <c:pt idx="35">
                  <c:v>35.549999999999997</c:v>
                </c:pt>
                <c:pt idx="36">
                  <c:v>35.94</c:v>
                </c:pt>
                <c:pt idx="37">
                  <c:v>36.369999999999997</c:v>
                </c:pt>
                <c:pt idx="38">
                  <c:v>36.840000000000003</c:v>
                </c:pt>
                <c:pt idx="39">
                  <c:v>37.33</c:v>
                </c:pt>
                <c:pt idx="40">
                  <c:v>37.71</c:v>
                </c:pt>
                <c:pt idx="41">
                  <c:v>38.17</c:v>
                </c:pt>
                <c:pt idx="42">
                  <c:v>38.630000000000003</c:v>
                </c:pt>
                <c:pt idx="43">
                  <c:v>39.04</c:v>
                </c:pt>
                <c:pt idx="44">
                  <c:v>39.36</c:v>
                </c:pt>
                <c:pt idx="45">
                  <c:v>39.630000000000003</c:v>
                </c:pt>
                <c:pt idx="46">
                  <c:v>39.82</c:v>
                </c:pt>
                <c:pt idx="47">
                  <c:v>39.97</c:v>
                </c:pt>
                <c:pt idx="48">
                  <c:v>40.200000000000003</c:v>
                </c:pt>
                <c:pt idx="49">
                  <c:v>40.51</c:v>
                </c:pt>
                <c:pt idx="50">
                  <c:v>40.799999999999997</c:v>
                </c:pt>
                <c:pt idx="51">
                  <c:v>41.07</c:v>
                </c:pt>
                <c:pt idx="52">
                  <c:v>41.36</c:v>
                </c:pt>
                <c:pt idx="53">
                  <c:v>41.65</c:v>
                </c:pt>
                <c:pt idx="54">
                  <c:v>42</c:v>
                </c:pt>
                <c:pt idx="55">
                  <c:v>42.36</c:v>
                </c:pt>
                <c:pt idx="56">
                  <c:v>42.73</c:v>
                </c:pt>
                <c:pt idx="57">
                  <c:v>43.13</c:v>
                </c:pt>
                <c:pt idx="58">
                  <c:v>43.52</c:v>
                </c:pt>
                <c:pt idx="59">
                  <c:v>43.87</c:v>
                </c:pt>
                <c:pt idx="60">
                  <c:v>44.25</c:v>
                </c:pt>
                <c:pt idx="61">
                  <c:v>44.58</c:v>
                </c:pt>
                <c:pt idx="62">
                  <c:v>44.84</c:v>
                </c:pt>
                <c:pt idx="63">
                  <c:v>45.15</c:v>
                </c:pt>
                <c:pt idx="64">
                  <c:v>45.5</c:v>
                </c:pt>
                <c:pt idx="65">
                  <c:v>45.8</c:v>
                </c:pt>
                <c:pt idx="66">
                  <c:v>46.05</c:v>
                </c:pt>
                <c:pt idx="67">
                  <c:v>46.32</c:v>
                </c:pt>
                <c:pt idx="68">
                  <c:v>46.58</c:v>
                </c:pt>
                <c:pt idx="69">
                  <c:v>46.8</c:v>
                </c:pt>
                <c:pt idx="70">
                  <c:v>47.07</c:v>
                </c:pt>
                <c:pt idx="71">
                  <c:v>47.27</c:v>
                </c:pt>
                <c:pt idx="72">
                  <c:v>47.53</c:v>
                </c:pt>
                <c:pt idx="73">
                  <c:v>47.85</c:v>
                </c:pt>
                <c:pt idx="74">
                  <c:v>48.48</c:v>
                </c:pt>
                <c:pt idx="75">
                  <c:v>48.91</c:v>
                </c:pt>
                <c:pt idx="76">
                  <c:v>49.37</c:v>
                </c:pt>
                <c:pt idx="77">
                  <c:v>49.81</c:v>
                </c:pt>
                <c:pt idx="78">
                  <c:v>50.26</c:v>
                </c:pt>
                <c:pt idx="79">
                  <c:v>50.8</c:v>
                </c:pt>
                <c:pt idx="80">
                  <c:v>51.19</c:v>
                </c:pt>
              </c:numCache>
            </c:numRef>
          </c:val>
          <c:smooth val="0"/>
          <c:extLst>
            <c:ext xmlns:c16="http://schemas.microsoft.com/office/drawing/2014/chart" uri="{C3380CC4-5D6E-409C-BE32-E72D297353CC}">
              <c16:uniqueId val="{00000000-FA0F-4F40-8F08-622B91A92F39}"/>
            </c:ext>
          </c:extLst>
        </c:ser>
        <c:ser>
          <c:idx val="1"/>
          <c:order val="1"/>
          <c:tx>
            <c:strRef>
              <c:f>USecGraLIC!$C$6</c:f>
              <c:strCache>
                <c:ptCount val="1"/>
                <c:pt idx="0">
                  <c:v>SSP2 IFs</c:v>
                </c:pt>
              </c:strCache>
            </c:strRef>
          </c:tx>
          <c:spPr>
            <a:ln w="28575" cap="rnd">
              <a:solidFill>
                <a:srgbClr val="00B05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USecGraLIC!$C$7:$C$87</c:f>
              <c:numCache>
                <c:formatCode>General</c:formatCode>
                <c:ptCount val="81"/>
                <c:pt idx="0">
                  <c:v>17.920000000000002</c:v>
                </c:pt>
                <c:pt idx="1">
                  <c:v>18.18</c:v>
                </c:pt>
                <c:pt idx="2">
                  <c:v>18.48</c:v>
                </c:pt>
                <c:pt idx="3">
                  <c:v>18.96</c:v>
                </c:pt>
                <c:pt idx="4">
                  <c:v>19.559999999999999</c:v>
                </c:pt>
                <c:pt idx="5">
                  <c:v>20.11</c:v>
                </c:pt>
                <c:pt idx="6">
                  <c:v>20.94</c:v>
                </c:pt>
                <c:pt idx="7">
                  <c:v>21.79</c:v>
                </c:pt>
                <c:pt idx="8">
                  <c:v>22.58</c:v>
                </c:pt>
                <c:pt idx="9">
                  <c:v>23.36</c:v>
                </c:pt>
                <c:pt idx="10">
                  <c:v>24.15</c:v>
                </c:pt>
                <c:pt idx="11">
                  <c:v>25.13</c:v>
                </c:pt>
                <c:pt idx="12">
                  <c:v>26.12</c:v>
                </c:pt>
                <c:pt idx="13">
                  <c:v>27.11</c:v>
                </c:pt>
                <c:pt idx="14">
                  <c:v>28.07</c:v>
                </c:pt>
                <c:pt idx="15">
                  <c:v>29.01</c:v>
                </c:pt>
                <c:pt idx="16">
                  <c:v>30.02</c:v>
                </c:pt>
                <c:pt idx="17">
                  <c:v>31.04</c:v>
                </c:pt>
                <c:pt idx="18">
                  <c:v>32.07</c:v>
                </c:pt>
                <c:pt idx="19">
                  <c:v>33.049999999999997</c:v>
                </c:pt>
                <c:pt idx="20">
                  <c:v>33.97</c:v>
                </c:pt>
                <c:pt idx="21">
                  <c:v>34.92</c:v>
                </c:pt>
                <c:pt idx="22">
                  <c:v>35.799999999999997</c:v>
                </c:pt>
                <c:pt idx="23">
                  <c:v>36.64</c:v>
                </c:pt>
                <c:pt idx="24">
                  <c:v>37.450000000000003</c:v>
                </c:pt>
                <c:pt idx="25">
                  <c:v>38.29</c:v>
                </c:pt>
                <c:pt idx="26">
                  <c:v>39.119999999999997</c:v>
                </c:pt>
                <c:pt idx="27">
                  <c:v>39.96</c:v>
                </c:pt>
                <c:pt idx="28">
                  <c:v>40.76</c:v>
                </c:pt>
                <c:pt idx="29">
                  <c:v>41.52</c:v>
                </c:pt>
                <c:pt idx="30">
                  <c:v>42.24</c:v>
                </c:pt>
                <c:pt idx="31">
                  <c:v>42.99</c:v>
                </c:pt>
                <c:pt idx="32">
                  <c:v>43.76</c:v>
                </c:pt>
                <c:pt idx="33">
                  <c:v>44.51</c:v>
                </c:pt>
                <c:pt idx="34">
                  <c:v>45.27</c:v>
                </c:pt>
                <c:pt idx="35">
                  <c:v>46.02</c:v>
                </c:pt>
                <c:pt idx="36">
                  <c:v>46.81</c:v>
                </c:pt>
                <c:pt idx="37">
                  <c:v>47.63</c:v>
                </c:pt>
                <c:pt idx="38">
                  <c:v>48.45</c:v>
                </c:pt>
                <c:pt idx="39">
                  <c:v>49.36</c:v>
                </c:pt>
                <c:pt idx="40">
                  <c:v>50.08</c:v>
                </c:pt>
                <c:pt idx="41">
                  <c:v>50.89</c:v>
                </c:pt>
                <c:pt idx="42">
                  <c:v>51.7</c:v>
                </c:pt>
                <c:pt idx="43">
                  <c:v>52.52</c:v>
                </c:pt>
                <c:pt idx="44">
                  <c:v>53.15</c:v>
                </c:pt>
                <c:pt idx="45">
                  <c:v>53.69</c:v>
                </c:pt>
                <c:pt idx="46">
                  <c:v>54.27</c:v>
                </c:pt>
                <c:pt idx="47">
                  <c:v>54.91</c:v>
                </c:pt>
                <c:pt idx="48">
                  <c:v>55.56</c:v>
                </c:pt>
                <c:pt idx="49">
                  <c:v>56.26</c:v>
                </c:pt>
                <c:pt idx="50">
                  <c:v>56.98</c:v>
                </c:pt>
                <c:pt idx="51">
                  <c:v>57.67</c:v>
                </c:pt>
                <c:pt idx="52">
                  <c:v>58.43</c:v>
                </c:pt>
                <c:pt idx="53">
                  <c:v>59.12</c:v>
                </c:pt>
                <c:pt idx="54">
                  <c:v>59.87</c:v>
                </c:pt>
                <c:pt idx="55">
                  <c:v>60.68</c:v>
                </c:pt>
                <c:pt idx="56">
                  <c:v>61.38</c:v>
                </c:pt>
                <c:pt idx="57">
                  <c:v>62.21</c:v>
                </c:pt>
                <c:pt idx="58">
                  <c:v>63.01</c:v>
                </c:pt>
                <c:pt idx="59">
                  <c:v>63.77</c:v>
                </c:pt>
                <c:pt idx="60">
                  <c:v>64.5</c:v>
                </c:pt>
                <c:pt idx="61">
                  <c:v>65.22</c:v>
                </c:pt>
                <c:pt idx="62">
                  <c:v>65.98</c:v>
                </c:pt>
                <c:pt idx="63">
                  <c:v>66.7</c:v>
                </c:pt>
                <c:pt idx="64">
                  <c:v>67.39</c:v>
                </c:pt>
                <c:pt idx="65">
                  <c:v>68</c:v>
                </c:pt>
                <c:pt idx="66">
                  <c:v>68.650000000000006</c:v>
                </c:pt>
                <c:pt idx="67">
                  <c:v>69.34</c:v>
                </c:pt>
                <c:pt idx="68">
                  <c:v>70.09</c:v>
                </c:pt>
                <c:pt idx="69">
                  <c:v>70.790000000000006</c:v>
                </c:pt>
                <c:pt idx="70">
                  <c:v>71.819999999999993</c:v>
                </c:pt>
                <c:pt idx="71">
                  <c:v>72.67</c:v>
                </c:pt>
                <c:pt idx="72">
                  <c:v>73.510000000000005</c:v>
                </c:pt>
                <c:pt idx="73">
                  <c:v>74.290000000000006</c:v>
                </c:pt>
                <c:pt idx="74">
                  <c:v>74.95</c:v>
                </c:pt>
                <c:pt idx="75">
                  <c:v>75.61</c:v>
                </c:pt>
                <c:pt idx="76">
                  <c:v>76.260000000000005</c:v>
                </c:pt>
                <c:pt idx="77">
                  <c:v>76.97</c:v>
                </c:pt>
                <c:pt idx="78">
                  <c:v>77.650000000000006</c:v>
                </c:pt>
                <c:pt idx="79">
                  <c:v>78.319999999999993</c:v>
                </c:pt>
                <c:pt idx="80">
                  <c:v>78.98</c:v>
                </c:pt>
              </c:numCache>
            </c:numRef>
          </c:val>
          <c:smooth val="0"/>
          <c:extLst>
            <c:ext xmlns:c16="http://schemas.microsoft.com/office/drawing/2014/chart" uri="{C3380CC4-5D6E-409C-BE32-E72D297353CC}">
              <c16:uniqueId val="{00000001-FA0F-4F40-8F08-622B91A92F39}"/>
            </c:ext>
          </c:extLst>
        </c:ser>
        <c:ser>
          <c:idx val="2"/>
          <c:order val="2"/>
          <c:tx>
            <c:strRef>
              <c:f>USecGraLIC!$D$6</c:f>
              <c:strCache>
                <c:ptCount val="1"/>
                <c:pt idx="0">
                  <c:v>SSP5IFs_Fin</c:v>
                </c:pt>
              </c:strCache>
            </c:strRef>
          </c:tx>
          <c:spPr>
            <a:ln w="28575" cap="rnd">
              <a:solidFill>
                <a:srgbClr val="00206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USecGraLIC!$D$7:$D$87</c:f>
              <c:numCache>
                <c:formatCode>General</c:formatCode>
                <c:ptCount val="81"/>
                <c:pt idx="0">
                  <c:v>17.97</c:v>
                </c:pt>
                <c:pt idx="1">
                  <c:v>18.399999999999999</c:v>
                </c:pt>
                <c:pt idx="2">
                  <c:v>19.059999999999999</c:v>
                </c:pt>
                <c:pt idx="3">
                  <c:v>19.88</c:v>
                </c:pt>
                <c:pt idx="4">
                  <c:v>20.92</c:v>
                </c:pt>
                <c:pt idx="5">
                  <c:v>21.98</c:v>
                </c:pt>
                <c:pt idx="6">
                  <c:v>23.32</c:v>
                </c:pt>
                <c:pt idx="7">
                  <c:v>24.69</c:v>
                </c:pt>
                <c:pt idx="8">
                  <c:v>26.19</c:v>
                </c:pt>
                <c:pt idx="9">
                  <c:v>27.73</c:v>
                </c:pt>
                <c:pt idx="10">
                  <c:v>29.37</c:v>
                </c:pt>
                <c:pt idx="11">
                  <c:v>31.29</c:v>
                </c:pt>
                <c:pt idx="12">
                  <c:v>33.49</c:v>
                </c:pt>
                <c:pt idx="13">
                  <c:v>35.799999999999997</c:v>
                </c:pt>
                <c:pt idx="14">
                  <c:v>38.18</c:v>
                </c:pt>
                <c:pt idx="15">
                  <c:v>40.58</c:v>
                </c:pt>
                <c:pt idx="16">
                  <c:v>42.83</c:v>
                </c:pt>
                <c:pt idx="17">
                  <c:v>45.26</c:v>
                </c:pt>
                <c:pt idx="18">
                  <c:v>47.35</c:v>
                </c:pt>
                <c:pt idx="19">
                  <c:v>49.36</c:v>
                </c:pt>
                <c:pt idx="20">
                  <c:v>51.11</c:v>
                </c:pt>
                <c:pt idx="21">
                  <c:v>52.92</c:v>
                </c:pt>
                <c:pt idx="22">
                  <c:v>54.85</c:v>
                </c:pt>
                <c:pt idx="23">
                  <c:v>56.66</c:v>
                </c:pt>
                <c:pt idx="24">
                  <c:v>58.38</c:v>
                </c:pt>
                <c:pt idx="25">
                  <c:v>60.04</c:v>
                </c:pt>
                <c:pt idx="26">
                  <c:v>61.62</c:v>
                </c:pt>
                <c:pt idx="27">
                  <c:v>63.31</c:v>
                </c:pt>
                <c:pt idx="28">
                  <c:v>64.91</c:v>
                </c:pt>
                <c:pt idx="29">
                  <c:v>66.45</c:v>
                </c:pt>
                <c:pt idx="30">
                  <c:v>67.959999999999994</c:v>
                </c:pt>
                <c:pt idx="31">
                  <c:v>69.47</c:v>
                </c:pt>
                <c:pt idx="32">
                  <c:v>71.040000000000006</c:v>
                </c:pt>
                <c:pt idx="33">
                  <c:v>72.44</c:v>
                </c:pt>
                <c:pt idx="34">
                  <c:v>73.84</c:v>
                </c:pt>
                <c:pt idx="35">
                  <c:v>75.180000000000007</c:v>
                </c:pt>
                <c:pt idx="36">
                  <c:v>76.61</c:v>
                </c:pt>
                <c:pt idx="37">
                  <c:v>78.09</c:v>
                </c:pt>
                <c:pt idx="38">
                  <c:v>79.430000000000007</c:v>
                </c:pt>
                <c:pt idx="39">
                  <c:v>80.67</c:v>
                </c:pt>
                <c:pt idx="40">
                  <c:v>81.69</c:v>
                </c:pt>
                <c:pt idx="41">
                  <c:v>82.71</c:v>
                </c:pt>
                <c:pt idx="42">
                  <c:v>83.74</c:v>
                </c:pt>
                <c:pt idx="43">
                  <c:v>84.69</c:v>
                </c:pt>
                <c:pt idx="44">
                  <c:v>85.57</c:v>
                </c:pt>
                <c:pt idx="45">
                  <c:v>86.39</c:v>
                </c:pt>
                <c:pt idx="46">
                  <c:v>87.14</c:v>
                </c:pt>
                <c:pt idx="47">
                  <c:v>87.9</c:v>
                </c:pt>
                <c:pt idx="48">
                  <c:v>88.62</c:v>
                </c:pt>
                <c:pt idx="49">
                  <c:v>89.3</c:v>
                </c:pt>
                <c:pt idx="50">
                  <c:v>89.94</c:v>
                </c:pt>
                <c:pt idx="51">
                  <c:v>90.61</c:v>
                </c:pt>
                <c:pt idx="52">
                  <c:v>91.25</c:v>
                </c:pt>
                <c:pt idx="53">
                  <c:v>91.81</c:v>
                </c:pt>
                <c:pt idx="54">
                  <c:v>92.32</c:v>
                </c:pt>
                <c:pt idx="55">
                  <c:v>92.76</c:v>
                </c:pt>
                <c:pt idx="56">
                  <c:v>93.2</c:v>
                </c:pt>
                <c:pt idx="57">
                  <c:v>93.6</c:v>
                </c:pt>
                <c:pt idx="58">
                  <c:v>93.97</c:v>
                </c:pt>
                <c:pt idx="59">
                  <c:v>94.29</c:v>
                </c:pt>
                <c:pt idx="60">
                  <c:v>94.59</c:v>
                </c:pt>
                <c:pt idx="61">
                  <c:v>94.89</c:v>
                </c:pt>
                <c:pt idx="62">
                  <c:v>95.18</c:v>
                </c:pt>
                <c:pt idx="63">
                  <c:v>95.44</c:v>
                </c:pt>
                <c:pt idx="64">
                  <c:v>95.7</c:v>
                </c:pt>
                <c:pt idx="65">
                  <c:v>95.95</c:v>
                </c:pt>
                <c:pt idx="66">
                  <c:v>96.18</c:v>
                </c:pt>
                <c:pt idx="67">
                  <c:v>96.4</c:v>
                </c:pt>
                <c:pt idx="68">
                  <c:v>96.6</c:v>
                </c:pt>
                <c:pt idx="69">
                  <c:v>96.78</c:v>
                </c:pt>
                <c:pt idx="70">
                  <c:v>96.96</c:v>
                </c:pt>
                <c:pt idx="71">
                  <c:v>97.13</c:v>
                </c:pt>
                <c:pt idx="72">
                  <c:v>97.29</c:v>
                </c:pt>
                <c:pt idx="73">
                  <c:v>97.43</c:v>
                </c:pt>
                <c:pt idx="74">
                  <c:v>97.57</c:v>
                </c:pt>
                <c:pt idx="75">
                  <c:v>97.69</c:v>
                </c:pt>
                <c:pt idx="76">
                  <c:v>97.8</c:v>
                </c:pt>
                <c:pt idx="77">
                  <c:v>97.9</c:v>
                </c:pt>
                <c:pt idx="78">
                  <c:v>97.98</c:v>
                </c:pt>
                <c:pt idx="79">
                  <c:v>98.06</c:v>
                </c:pt>
                <c:pt idx="80">
                  <c:v>98.13</c:v>
                </c:pt>
              </c:numCache>
            </c:numRef>
          </c:val>
          <c:smooth val="0"/>
          <c:extLst>
            <c:ext xmlns:c16="http://schemas.microsoft.com/office/drawing/2014/chart" uri="{C3380CC4-5D6E-409C-BE32-E72D297353CC}">
              <c16:uniqueId val="{00000002-FA0F-4F40-8F08-622B91A92F39}"/>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USecGradWld!$B$6</c:f>
              <c:strCache>
                <c:ptCount val="1"/>
                <c:pt idx="0">
                  <c:v>SSP3 IFs</c:v>
                </c:pt>
              </c:strCache>
            </c:strRef>
          </c:tx>
          <c:spPr>
            <a:ln w="28575" cap="rnd">
              <a:solidFill>
                <a:srgbClr val="FF000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USecGradWld!$B$7:$B$87</c:f>
              <c:numCache>
                <c:formatCode>General</c:formatCode>
                <c:ptCount val="81"/>
                <c:pt idx="0">
                  <c:v>57.82</c:v>
                </c:pt>
                <c:pt idx="1">
                  <c:v>58.13</c:v>
                </c:pt>
                <c:pt idx="2">
                  <c:v>58.59</c:v>
                </c:pt>
                <c:pt idx="3">
                  <c:v>58.89</c:v>
                </c:pt>
                <c:pt idx="4">
                  <c:v>59.12</c:v>
                </c:pt>
                <c:pt idx="5">
                  <c:v>59.37</c:v>
                </c:pt>
                <c:pt idx="6">
                  <c:v>59.53</c:v>
                </c:pt>
                <c:pt idx="7">
                  <c:v>59.71</c:v>
                </c:pt>
                <c:pt idx="8">
                  <c:v>59.9</c:v>
                </c:pt>
                <c:pt idx="9">
                  <c:v>60.06</c:v>
                </c:pt>
                <c:pt idx="10">
                  <c:v>60.13</c:v>
                </c:pt>
                <c:pt idx="11">
                  <c:v>60.42</c:v>
                </c:pt>
                <c:pt idx="12">
                  <c:v>60.34</c:v>
                </c:pt>
                <c:pt idx="13">
                  <c:v>60.21</c:v>
                </c:pt>
                <c:pt idx="14">
                  <c:v>60.19</c:v>
                </c:pt>
                <c:pt idx="15">
                  <c:v>60.23</c:v>
                </c:pt>
                <c:pt idx="16">
                  <c:v>60.34</c:v>
                </c:pt>
                <c:pt idx="17">
                  <c:v>60.49</c:v>
                </c:pt>
                <c:pt idx="18">
                  <c:v>60.65</c:v>
                </c:pt>
                <c:pt idx="19">
                  <c:v>60.76</c:v>
                </c:pt>
                <c:pt idx="20">
                  <c:v>60.87</c:v>
                </c:pt>
                <c:pt idx="21">
                  <c:v>60.97</c:v>
                </c:pt>
                <c:pt idx="22">
                  <c:v>61.2</c:v>
                </c:pt>
                <c:pt idx="23">
                  <c:v>61.47</c:v>
                </c:pt>
                <c:pt idx="24">
                  <c:v>61.74</c:v>
                </c:pt>
                <c:pt idx="25">
                  <c:v>62.01</c:v>
                </c:pt>
                <c:pt idx="26">
                  <c:v>62.22</c:v>
                </c:pt>
                <c:pt idx="27">
                  <c:v>62.39</c:v>
                </c:pt>
                <c:pt idx="28">
                  <c:v>62.51</c:v>
                </c:pt>
                <c:pt idx="29">
                  <c:v>62.59</c:v>
                </c:pt>
                <c:pt idx="30">
                  <c:v>62.66</c:v>
                </c:pt>
                <c:pt idx="31">
                  <c:v>62.72</c:v>
                </c:pt>
                <c:pt idx="32">
                  <c:v>62.76</c:v>
                </c:pt>
                <c:pt idx="33">
                  <c:v>62.8</c:v>
                </c:pt>
                <c:pt idx="34">
                  <c:v>62.84</c:v>
                </c:pt>
                <c:pt idx="35">
                  <c:v>62.88</c:v>
                </c:pt>
                <c:pt idx="36">
                  <c:v>62.9</c:v>
                </c:pt>
                <c:pt idx="37">
                  <c:v>62.94</c:v>
                </c:pt>
                <c:pt idx="38">
                  <c:v>63</c:v>
                </c:pt>
                <c:pt idx="39">
                  <c:v>63.08</c:v>
                </c:pt>
                <c:pt idx="40">
                  <c:v>63.2</c:v>
                </c:pt>
                <c:pt idx="41">
                  <c:v>63.33</c:v>
                </c:pt>
                <c:pt idx="42">
                  <c:v>63.47</c:v>
                </c:pt>
                <c:pt idx="43">
                  <c:v>63.6</c:v>
                </c:pt>
                <c:pt idx="44">
                  <c:v>63.71</c:v>
                </c:pt>
                <c:pt idx="45">
                  <c:v>63.82</c:v>
                </c:pt>
                <c:pt idx="46">
                  <c:v>63.9</c:v>
                </c:pt>
                <c:pt idx="47">
                  <c:v>63.99</c:v>
                </c:pt>
                <c:pt idx="48">
                  <c:v>64.09</c:v>
                </c:pt>
                <c:pt idx="49">
                  <c:v>64.22</c:v>
                </c:pt>
                <c:pt idx="50">
                  <c:v>64.319999999999993</c:v>
                </c:pt>
                <c:pt idx="51">
                  <c:v>64.41</c:v>
                </c:pt>
                <c:pt idx="52">
                  <c:v>64.5</c:v>
                </c:pt>
                <c:pt idx="53">
                  <c:v>64.59</c:v>
                </c:pt>
                <c:pt idx="54">
                  <c:v>64.680000000000007</c:v>
                </c:pt>
                <c:pt idx="55">
                  <c:v>64.760000000000005</c:v>
                </c:pt>
                <c:pt idx="56">
                  <c:v>64.849999999999994</c:v>
                </c:pt>
                <c:pt idx="57">
                  <c:v>64.959999999999994</c:v>
                </c:pt>
                <c:pt idx="58">
                  <c:v>65.05</c:v>
                </c:pt>
                <c:pt idx="59">
                  <c:v>65.150000000000006</c:v>
                </c:pt>
                <c:pt idx="60">
                  <c:v>65.25</c:v>
                </c:pt>
                <c:pt idx="61">
                  <c:v>65.34</c:v>
                </c:pt>
                <c:pt idx="62">
                  <c:v>65.41</c:v>
                </c:pt>
                <c:pt idx="63">
                  <c:v>65.459999999999994</c:v>
                </c:pt>
                <c:pt idx="64">
                  <c:v>65.52</c:v>
                </c:pt>
                <c:pt idx="65">
                  <c:v>65.569999999999993</c:v>
                </c:pt>
                <c:pt idx="66">
                  <c:v>65.62</c:v>
                </c:pt>
                <c:pt idx="67">
                  <c:v>65.67</c:v>
                </c:pt>
                <c:pt idx="68">
                  <c:v>65.72</c:v>
                </c:pt>
                <c:pt idx="69">
                  <c:v>65.760000000000005</c:v>
                </c:pt>
                <c:pt idx="70">
                  <c:v>65.86</c:v>
                </c:pt>
                <c:pt idx="71">
                  <c:v>65.930000000000007</c:v>
                </c:pt>
                <c:pt idx="72">
                  <c:v>66.02</c:v>
                </c:pt>
                <c:pt idx="73">
                  <c:v>66.13</c:v>
                </c:pt>
                <c:pt idx="74">
                  <c:v>66.3</c:v>
                </c:pt>
                <c:pt idx="75">
                  <c:v>66.430000000000007</c:v>
                </c:pt>
                <c:pt idx="76">
                  <c:v>66.55</c:v>
                </c:pt>
                <c:pt idx="77">
                  <c:v>66.67</c:v>
                </c:pt>
                <c:pt idx="78">
                  <c:v>66.819999999999993</c:v>
                </c:pt>
                <c:pt idx="79">
                  <c:v>66.97</c:v>
                </c:pt>
                <c:pt idx="80">
                  <c:v>67.099999999999994</c:v>
                </c:pt>
              </c:numCache>
            </c:numRef>
          </c:val>
          <c:smooth val="0"/>
          <c:extLst>
            <c:ext xmlns:c16="http://schemas.microsoft.com/office/drawing/2014/chart" uri="{C3380CC4-5D6E-409C-BE32-E72D297353CC}">
              <c16:uniqueId val="{00000000-9310-4BE1-8342-9E9E42EEC05E}"/>
            </c:ext>
          </c:extLst>
        </c:ser>
        <c:ser>
          <c:idx val="1"/>
          <c:order val="1"/>
          <c:tx>
            <c:strRef>
              <c:f>USecGradWld!$C$6</c:f>
              <c:strCache>
                <c:ptCount val="1"/>
                <c:pt idx="0">
                  <c:v>SSP2 IFs</c:v>
                </c:pt>
              </c:strCache>
            </c:strRef>
          </c:tx>
          <c:spPr>
            <a:ln w="28575" cap="rnd">
              <a:solidFill>
                <a:srgbClr val="00B05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USecGradWld!$C$7:$C$87</c:f>
              <c:numCache>
                <c:formatCode>General</c:formatCode>
                <c:ptCount val="81"/>
                <c:pt idx="0">
                  <c:v>57.82</c:v>
                </c:pt>
                <c:pt idx="1">
                  <c:v>58.66</c:v>
                </c:pt>
                <c:pt idx="2">
                  <c:v>59.54</c:v>
                </c:pt>
                <c:pt idx="3">
                  <c:v>60.25</c:v>
                </c:pt>
                <c:pt idx="4">
                  <c:v>60.94</c:v>
                </c:pt>
                <c:pt idx="5">
                  <c:v>61.7</c:v>
                </c:pt>
                <c:pt idx="6">
                  <c:v>62.39</c:v>
                </c:pt>
                <c:pt idx="7">
                  <c:v>63.13</c:v>
                </c:pt>
                <c:pt idx="8">
                  <c:v>63.9</c:v>
                </c:pt>
                <c:pt idx="9">
                  <c:v>64.67</c:v>
                </c:pt>
                <c:pt idx="10">
                  <c:v>65.489999999999995</c:v>
                </c:pt>
                <c:pt idx="11">
                  <c:v>66.3</c:v>
                </c:pt>
                <c:pt idx="12">
                  <c:v>67.099999999999994</c:v>
                </c:pt>
                <c:pt idx="13">
                  <c:v>67.84</c:v>
                </c:pt>
                <c:pt idx="14">
                  <c:v>68.55</c:v>
                </c:pt>
                <c:pt idx="15">
                  <c:v>69.260000000000005</c:v>
                </c:pt>
                <c:pt idx="16">
                  <c:v>69.959999999999994</c:v>
                </c:pt>
                <c:pt idx="17">
                  <c:v>70.66</c:v>
                </c:pt>
                <c:pt idx="18">
                  <c:v>71.33</c:v>
                </c:pt>
                <c:pt idx="19">
                  <c:v>71.97</c:v>
                </c:pt>
                <c:pt idx="20">
                  <c:v>72.56</c:v>
                </c:pt>
                <c:pt idx="21">
                  <c:v>73.14</c:v>
                </c:pt>
                <c:pt idx="22">
                  <c:v>73.69</c:v>
                </c:pt>
                <c:pt idx="23">
                  <c:v>74.209999999999994</c:v>
                </c:pt>
                <c:pt idx="24">
                  <c:v>74.7</c:v>
                </c:pt>
                <c:pt idx="25">
                  <c:v>75.19</c:v>
                </c:pt>
                <c:pt idx="26">
                  <c:v>75.67</c:v>
                </c:pt>
                <c:pt idx="27">
                  <c:v>76.13</c:v>
                </c:pt>
                <c:pt idx="28">
                  <c:v>76.58</c:v>
                </c:pt>
                <c:pt idx="29">
                  <c:v>77</c:v>
                </c:pt>
                <c:pt idx="30">
                  <c:v>77.400000000000006</c:v>
                </c:pt>
                <c:pt idx="31">
                  <c:v>77.81</c:v>
                </c:pt>
                <c:pt idx="32">
                  <c:v>78.209999999999994</c:v>
                </c:pt>
                <c:pt idx="33">
                  <c:v>78.59</c:v>
                </c:pt>
                <c:pt idx="34">
                  <c:v>78.97</c:v>
                </c:pt>
                <c:pt idx="35">
                  <c:v>79.34</c:v>
                </c:pt>
                <c:pt idx="36">
                  <c:v>79.73</c:v>
                </c:pt>
                <c:pt idx="37">
                  <c:v>80.13</c:v>
                </c:pt>
                <c:pt idx="38">
                  <c:v>80.52</c:v>
                </c:pt>
                <c:pt idx="39">
                  <c:v>80.930000000000007</c:v>
                </c:pt>
                <c:pt idx="40">
                  <c:v>81.290000000000006</c:v>
                </c:pt>
                <c:pt idx="41">
                  <c:v>81.69</c:v>
                </c:pt>
                <c:pt idx="42">
                  <c:v>82.08</c:v>
                </c:pt>
                <c:pt idx="43">
                  <c:v>82.46</c:v>
                </c:pt>
                <c:pt idx="44">
                  <c:v>82.78</c:v>
                </c:pt>
                <c:pt idx="45">
                  <c:v>83.06</c:v>
                </c:pt>
                <c:pt idx="46">
                  <c:v>83.36</c:v>
                </c:pt>
                <c:pt idx="47">
                  <c:v>83.66</c:v>
                </c:pt>
                <c:pt idx="48">
                  <c:v>83.96</c:v>
                </c:pt>
                <c:pt idx="49">
                  <c:v>84.27</c:v>
                </c:pt>
                <c:pt idx="50">
                  <c:v>84.57</c:v>
                </c:pt>
                <c:pt idx="51">
                  <c:v>84.89</c:v>
                </c:pt>
                <c:pt idx="52">
                  <c:v>85.21</c:v>
                </c:pt>
                <c:pt idx="53">
                  <c:v>85.53</c:v>
                </c:pt>
                <c:pt idx="54">
                  <c:v>85.84</c:v>
                </c:pt>
                <c:pt idx="55">
                  <c:v>86.15</c:v>
                </c:pt>
                <c:pt idx="56">
                  <c:v>86.46</c:v>
                </c:pt>
                <c:pt idx="57">
                  <c:v>86.78</c:v>
                </c:pt>
                <c:pt idx="58">
                  <c:v>87.09</c:v>
                </c:pt>
                <c:pt idx="59">
                  <c:v>87.38</c:v>
                </c:pt>
                <c:pt idx="60">
                  <c:v>87.65</c:v>
                </c:pt>
                <c:pt idx="61">
                  <c:v>87.92</c:v>
                </c:pt>
                <c:pt idx="62">
                  <c:v>88.19</c:v>
                </c:pt>
                <c:pt idx="63">
                  <c:v>88.44</c:v>
                </c:pt>
                <c:pt idx="64">
                  <c:v>88.67</c:v>
                </c:pt>
                <c:pt idx="65">
                  <c:v>88.89</c:v>
                </c:pt>
                <c:pt idx="66">
                  <c:v>89.11</c:v>
                </c:pt>
                <c:pt idx="67">
                  <c:v>89.35</c:v>
                </c:pt>
                <c:pt idx="68">
                  <c:v>89.59</c:v>
                </c:pt>
                <c:pt idx="69">
                  <c:v>89.82</c:v>
                </c:pt>
                <c:pt idx="70">
                  <c:v>90.11</c:v>
                </c:pt>
                <c:pt idx="71">
                  <c:v>90.38</c:v>
                </c:pt>
                <c:pt idx="72">
                  <c:v>90.64</c:v>
                </c:pt>
                <c:pt idx="73">
                  <c:v>90.89</c:v>
                </c:pt>
                <c:pt idx="74">
                  <c:v>91.11</c:v>
                </c:pt>
                <c:pt idx="75">
                  <c:v>91.33</c:v>
                </c:pt>
                <c:pt idx="76">
                  <c:v>91.56</c:v>
                </c:pt>
                <c:pt idx="77">
                  <c:v>91.8</c:v>
                </c:pt>
                <c:pt idx="78">
                  <c:v>92.02</c:v>
                </c:pt>
                <c:pt idx="79">
                  <c:v>92.25</c:v>
                </c:pt>
                <c:pt idx="80">
                  <c:v>92.47</c:v>
                </c:pt>
              </c:numCache>
            </c:numRef>
          </c:val>
          <c:smooth val="0"/>
          <c:extLst>
            <c:ext xmlns:c16="http://schemas.microsoft.com/office/drawing/2014/chart" uri="{C3380CC4-5D6E-409C-BE32-E72D297353CC}">
              <c16:uniqueId val="{00000001-9310-4BE1-8342-9E9E42EEC05E}"/>
            </c:ext>
          </c:extLst>
        </c:ser>
        <c:ser>
          <c:idx val="2"/>
          <c:order val="2"/>
          <c:tx>
            <c:strRef>
              <c:f>USecGradWld!$D$6</c:f>
              <c:strCache>
                <c:ptCount val="1"/>
                <c:pt idx="0">
                  <c:v>SSP5 IFs</c:v>
                </c:pt>
              </c:strCache>
            </c:strRef>
          </c:tx>
          <c:spPr>
            <a:ln w="28575" cap="rnd">
              <a:solidFill>
                <a:srgbClr val="00206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USecGradWld!$D$7:$D$87</c:f>
              <c:numCache>
                <c:formatCode>General</c:formatCode>
                <c:ptCount val="81"/>
                <c:pt idx="0">
                  <c:v>57.99</c:v>
                </c:pt>
                <c:pt idx="1">
                  <c:v>59.63</c:v>
                </c:pt>
                <c:pt idx="2">
                  <c:v>61.03</c:v>
                </c:pt>
                <c:pt idx="3">
                  <c:v>62.25</c:v>
                </c:pt>
                <c:pt idx="4">
                  <c:v>63.75</c:v>
                </c:pt>
                <c:pt idx="5">
                  <c:v>65.36</c:v>
                </c:pt>
                <c:pt idx="6">
                  <c:v>66.569999999999993</c:v>
                </c:pt>
                <c:pt idx="7">
                  <c:v>67.97</c:v>
                </c:pt>
                <c:pt idx="8">
                  <c:v>69.42</c:v>
                </c:pt>
                <c:pt idx="9">
                  <c:v>70.88</c:v>
                </c:pt>
                <c:pt idx="10">
                  <c:v>72.67</c:v>
                </c:pt>
                <c:pt idx="11">
                  <c:v>74.52</c:v>
                </c:pt>
                <c:pt idx="12">
                  <c:v>76.64</c:v>
                </c:pt>
                <c:pt idx="13">
                  <c:v>78.62</c:v>
                </c:pt>
                <c:pt idx="14">
                  <c:v>80.36</c:v>
                </c:pt>
                <c:pt idx="15">
                  <c:v>81.680000000000007</c:v>
                </c:pt>
                <c:pt idx="16">
                  <c:v>82.7</c:v>
                </c:pt>
                <c:pt idx="17">
                  <c:v>83.51</c:v>
                </c:pt>
                <c:pt idx="18">
                  <c:v>84.45</c:v>
                </c:pt>
                <c:pt idx="19">
                  <c:v>85.36</c:v>
                </c:pt>
                <c:pt idx="20">
                  <c:v>86.13</c:v>
                </c:pt>
                <c:pt idx="21">
                  <c:v>86.9</c:v>
                </c:pt>
                <c:pt idx="22">
                  <c:v>87.67</c:v>
                </c:pt>
                <c:pt idx="23">
                  <c:v>88.38</c:v>
                </c:pt>
                <c:pt idx="24">
                  <c:v>89</c:v>
                </c:pt>
                <c:pt idx="25">
                  <c:v>89.56</c:v>
                </c:pt>
                <c:pt idx="26">
                  <c:v>90.05</c:v>
                </c:pt>
                <c:pt idx="27">
                  <c:v>90.53</c:v>
                </c:pt>
                <c:pt idx="28">
                  <c:v>90.99</c:v>
                </c:pt>
                <c:pt idx="29">
                  <c:v>91.41</c:v>
                </c:pt>
                <c:pt idx="30">
                  <c:v>91.8</c:v>
                </c:pt>
                <c:pt idx="31">
                  <c:v>92.19</c:v>
                </c:pt>
                <c:pt idx="32">
                  <c:v>92.58</c:v>
                </c:pt>
                <c:pt idx="33">
                  <c:v>92.93</c:v>
                </c:pt>
                <c:pt idx="34">
                  <c:v>93.27</c:v>
                </c:pt>
                <c:pt idx="35">
                  <c:v>93.59</c:v>
                </c:pt>
                <c:pt idx="36">
                  <c:v>93.91</c:v>
                </c:pt>
                <c:pt idx="37">
                  <c:v>94.24</c:v>
                </c:pt>
                <c:pt idx="38">
                  <c:v>94.55</c:v>
                </c:pt>
                <c:pt idx="39">
                  <c:v>94.83</c:v>
                </c:pt>
                <c:pt idx="40">
                  <c:v>95.07</c:v>
                </c:pt>
                <c:pt idx="41">
                  <c:v>95.31</c:v>
                </c:pt>
                <c:pt idx="42">
                  <c:v>95.54</c:v>
                </c:pt>
                <c:pt idx="43">
                  <c:v>95.74</c:v>
                </c:pt>
                <c:pt idx="44">
                  <c:v>95.93</c:v>
                </c:pt>
                <c:pt idx="45">
                  <c:v>96.11</c:v>
                </c:pt>
                <c:pt idx="46">
                  <c:v>96.28</c:v>
                </c:pt>
                <c:pt idx="47">
                  <c:v>96.45</c:v>
                </c:pt>
                <c:pt idx="48">
                  <c:v>96.62</c:v>
                </c:pt>
                <c:pt idx="49">
                  <c:v>96.77</c:v>
                </c:pt>
                <c:pt idx="50">
                  <c:v>96.92</c:v>
                </c:pt>
                <c:pt idx="51">
                  <c:v>97.07</c:v>
                </c:pt>
                <c:pt idx="52">
                  <c:v>97.2</c:v>
                </c:pt>
                <c:pt idx="53">
                  <c:v>97.33</c:v>
                </c:pt>
                <c:pt idx="54">
                  <c:v>97.44</c:v>
                </c:pt>
                <c:pt idx="55">
                  <c:v>97.55</c:v>
                </c:pt>
                <c:pt idx="56">
                  <c:v>97.65</c:v>
                </c:pt>
                <c:pt idx="57">
                  <c:v>97.75</c:v>
                </c:pt>
                <c:pt idx="58">
                  <c:v>97.84</c:v>
                </c:pt>
                <c:pt idx="59">
                  <c:v>97.92</c:v>
                </c:pt>
                <c:pt idx="60">
                  <c:v>98</c:v>
                </c:pt>
                <c:pt idx="61">
                  <c:v>98.08</c:v>
                </c:pt>
                <c:pt idx="62">
                  <c:v>98.15</c:v>
                </c:pt>
                <c:pt idx="63">
                  <c:v>98.22</c:v>
                </c:pt>
                <c:pt idx="64">
                  <c:v>98.29</c:v>
                </c:pt>
                <c:pt idx="65">
                  <c:v>98.35</c:v>
                </c:pt>
                <c:pt idx="66">
                  <c:v>98.42</c:v>
                </c:pt>
                <c:pt idx="67">
                  <c:v>98.47</c:v>
                </c:pt>
                <c:pt idx="68">
                  <c:v>98.52</c:v>
                </c:pt>
                <c:pt idx="69">
                  <c:v>98.57</c:v>
                </c:pt>
                <c:pt idx="70">
                  <c:v>98.62</c:v>
                </c:pt>
                <c:pt idx="71">
                  <c:v>98.66</c:v>
                </c:pt>
                <c:pt idx="72">
                  <c:v>98.7</c:v>
                </c:pt>
                <c:pt idx="73">
                  <c:v>98.74</c:v>
                </c:pt>
                <c:pt idx="74">
                  <c:v>98.77</c:v>
                </c:pt>
                <c:pt idx="75">
                  <c:v>98.79</c:v>
                </c:pt>
                <c:pt idx="76">
                  <c:v>98.82</c:v>
                </c:pt>
                <c:pt idx="77">
                  <c:v>98.84</c:v>
                </c:pt>
                <c:pt idx="78">
                  <c:v>98.86</c:v>
                </c:pt>
                <c:pt idx="79">
                  <c:v>98.87</c:v>
                </c:pt>
                <c:pt idx="80">
                  <c:v>98.88</c:v>
                </c:pt>
              </c:numCache>
            </c:numRef>
          </c:val>
          <c:smooth val="0"/>
          <c:extLst>
            <c:ext xmlns:c16="http://schemas.microsoft.com/office/drawing/2014/chart" uri="{C3380CC4-5D6E-409C-BE32-E72D297353CC}">
              <c16:uniqueId val="{00000002-9310-4BE1-8342-9E9E42EEC05E}"/>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USecEnrInd!$B$6</c:f>
              <c:strCache>
                <c:ptCount val="1"/>
                <c:pt idx="0">
                  <c:v>SSP3 IFs</c:v>
                </c:pt>
              </c:strCache>
            </c:strRef>
          </c:tx>
          <c:spPr>
            <a:ln w="28575" cap="rnd">
              <a:solidFill>
                <a:srgbClr val="FF000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USecEnrInd!$B$7:$B$87</c:f>
              <c:numCache>
                <c:formatCode>General</c:formatCode>
                <c:ptCount val="81"/>
                <c:pt idx="0">
                  <c:v>64.52</c:v>
                </c:pt>
                <c:pt idx="1">
                  <c:v>64.84</c:v>
                </c:pt>
                <c:pt idx="2">
                  <c:v>65.23</c:v>
                </c:pt>
                <c:pt idx="3">
                  <c:v>65.67</c:v>
                </c:pt>
                <c:pt idx="4">
                  <c:v>66.05</c:v>
                </c:pt>
                <c:pt idx="5">
                  <c:v>66.290000000000006</c:v>
                </c:pt>
                <c:pt idx="6">
                  <c:v>66.739999999999995</c:v>
                </c:pt>
                <c:pt idx="7">
                  <c:v>67.11</c:v>
                </c:pt>
                <c:pt idx="8">
                  <c:v>67.45</c:v>
                </c:pt>
                <c:pt idx="9">
                  <c:v>67.760000000000005</c:v>
                </c:pt>
                <c:pt idx="10">
                  <c:v>68.03</c:v>
                </c:pt>
                <c:pt idx="11">
                  <c:v>68.39</c:v>
                </c:pt>
                <c:pt idx="12">
                  <c:v>68.83</c:v>
                </c:pt>
                <c:pt idx="13">
                  <c:v>69.430000000000007</c:v>
                </c:pt>
                <c:pt idx="14">
                  <c:v>70.239999999999995</c:v>
                </c:pt>
                <c:pt idx="15">
                  <c:v>71.14</c:v>
                </c:pt>
                <c:pt idx="16">
                  <c:v>72.11</c:v>
                </c:pt>
                <c:pt idx="17">
                  <c:v>73.03</c:v>
                </c:pt>
                <c:pt idx="18">
                  <c:v>73.84</c:v>
                </c:pt>
                <c:pt idx="19">
                  <c:v>74.53</c:v>
                </c:pt>
                <c:pt idx="20">
                  <c:v>75.11</c:v>
                </c:pt>
                <c:pt idx="21">
                  <c:v>75.5</c:v>
                </c:pt>
                <c:pt idx="22">
                  <c:v>75.72</c:v>
                </c:pt>
                <c:pt idx="23">
                  <c:v>75.790000000000006</c:v>
                </c:pt>
                <c:pt idx="24">
                  <c:v>75.77</c:v>
                </c:pt>
                <c:pt idx="25">
                  <c:v>75.78</c:v>
                </c:pt>
                <c:pt idx="26">
                  <c:v>75.87</c:v>
                </c:pt>
                <c:pt idx="27">
                  <c:v>76.06</c:v>
                </c:pt>
                <c:pt idx="28">
                  <c:v>76.28</c:v>
                </c:pt>
                <c:pt idx="29">
                  <c:v>76.5</c:v>
                </c:pt>
                <c:pt idx="30">
                  <c:v>76.72</c:v>
                </c:pt>
                <c:pt idx="31">
                  <c:v>76.94</c:v>
                </c:pt>
                <c:pt idx="32">
                  <c:v>77.150000000000006</c:v>
                </c:pt>
                <c:pt idx="33">
                  <c:v>77.34</c:v>
                </c:pt>
                <c:pt idx="34">
                  <c:v>77.52</c:v>
                </c:pt>
                <c:pt idx="35">
                  <c:v>77.680000000000007</c:v>
                </c:pt>
                <c:pt idx="36">
                  <c:v>77.83</c:v>
                </c:pt>
                <c:pt idx="37">
                  <c:v>77.98</c:v>
                </c:pt>
                <c:pt idx="38">
                  <c:v>78.12</c:v>
                </c:pt>
                <c:pt idx="39">
                  <c:v>78.27</c:v>
                </c:pt>
                <c:pt idx="40">
                  <c:v>78.44</c:v>
                </c:pt>
                <c:pt idx="41">
                  <c:v>78.61</c:v>
                </c:pt>
                <c:pt idx="42">
                  <c:v>78.790000000000006</c:v>
                </c:pt>
                <c:pt idx="43">
                  <c:v>78.959999999999994</c:v>
                </c:pt>
                <c:pt idx="44">
                  <c:v>79.13</c:v>
                </c:pt>
                <c:pt idx="45">
                  <c:v>79.290000000000006</c:v>
                </c:pt>
                <c:pt idx="46">
                  <c:v>79.430000000000007</c:v>
                </c:pt>
                <c:pt idx="47">
                  <c:v>79.56</c:v>
                </c:pt>
                <c:pt idx="48">
                  <c:v>79.680000000000007</c:v>
                </c:pt>
                <c:pt idx="49">
                  <c:v>79.790000000000006</c:v>
                </c:pt>
                <c:pt idx="50">
                  <c:v>79.89</c:v>
                </c:pt>
                <c:pt idx="51">
                  <c:v>79.98</c:v>
                </c:pt>
                <c:pt idx="52">
                  <c:v>80.069999999999993</c:v>
                </c:pt>
                <c:pt idx="53">
                  <c:v>80.16</c:v>
                </c:pt>
                <c:pt idx="54">
                  <c:v>80.23</c:v>
                </c:pt>
                <c:pt idx="55">
                  <c:v>80.290000000000006</c:v>
                </c:pt>
                <c:pt idx="56">
                  <c:v>80.34</c:v>
                </c:pt>
                <c:pt idx="57">
                  <c:v>80.36</c:v>
                </c:pt>
                <c:pt idx="58">
                  <c:v>80.37</c:v>
                </c:pt>
                <c:pt idx="59">
                  <c:v>80.37</c:v>
                </c:pt>
                <c:pt idx="60">
                  <c:v>80.37</c:v>
                </c:pt>
                <c:pt idx="61">
                  <c:v>80.37</c:v>
                </c:pt>
                <c:pt idx="62">
                  <c:v>80.37</c:v>
                </c:pt>
                <c:pt idx="63">
                  <c:v>80.37</c:v>
                </c:pt>
                <c:pt idx="64">
                  <c:v>80.39</c:v>
                </c:pt>
                <c:pt idx="65">
                  <c:v>80.459999999999994</c:v>
                </c:pt>
                <c:pt idx="66">
                  <c:v>80.540000000000006</c:v>
                </c:pt>
                <c:pt idx="67">
                  <c:v>80.62</c:v>
                </c:pt>
                <c:pt idx="68">
                  <c:v>80.709999999999994</c:v>
                </c:pt>
                <c:pt idx="69">
                  <c:v>80.8</c:v>
                </c:pt>
                <c:pt idx="70">
                  <c:v>80.88</c:v>
                </c:pt>
                <c:pt idx="71">
                  <c:v>80.95</c:v>
                </c:pt>
                <c:pt idx="72">
                  <c:v>81</c:v>
                </c:pt>
                <c:pt idx="73">
                  <c:v>81.03</c:v>
                </c:pt>
                <c:pt idx="74">
                  <c:v>81.05</c:v>
                </c:pt>
                <c:pt idx="75">
                  <c:v>81.040000000000006</c:v>
                </c:pt>
                <c:pt idx="76">
                  <c:v>81.03</c:v>
                </c:pt>
                <c:pt idx="77">
                  <c:v>81.040000000000006</c:v>
                </c:pt>
                <c:pt idx="78">
                  <c:v>81.05</c:v>
                </c:pt>
                <c:pt idx="79">
                  <c:v>81.069999999999993</c:v>
                </c:pt>
                <c:pt idx="80">
                  <c:v>81.099999999999994</c:v>
                </c:pt>
              </c:numCache>
            </c:numRef>
          </c:val>
          <c:smooth val="0"/>
          <c:extLst>
            <c:ext xmlns:c16="http://schemas.microsoft.com/office/drawing/2014/chart" uri="{C3380CC4-5D6E-409C-BE32-E72D297353CC}">
              <c16:uniqueId val="{00000000-1753-4ADA-9A65-06E765531558}"/>
            </c:ext>
          </c:extLst>
        </c:ser>
        <c:ser>
          <c:idx val="1"/>
          <c:order val="1"/>
          <c:tx>
            <c:strRef>
              <c:f>USecEnrInd!$C$6</c:f>
              <c:strCache>
                <c:ptCount val="1"/>
                <c:pt idx="0">
                  <c:v>SSP2 IFs</c:v>
                </c:pt>
              </c:strCache>
            </c:strRef>
          </c:tx>
          <c:spPr>
            <a:ln w="28575" cap="rnd">
              <a:solidFill>
                <a:srgbClr val="00B05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USecEnrInd!$C$7:$C$87</c:f>
              <c:numCache>
                <c:formatCode>General</c:formatCode>
                <c:ptCount val="81"/>
                <c:pt idx="0">
                  <c:v>64.52</c:v>
                </c:pt>
                <c:pt idx="1">
                  <c:v>65.03</c:v>
                </c:pt>
                <c:pt idx="2">
                  <c:v>65.77</c:v>
                </c:pt>
                <c:pt idx="3">
                  <c:v>66.790000000000006</c:v>
                </c:pt>
                <c:pt idx="4">
                  <c:v>68.010000000000005</c:v>
                </c:pt>
                <c:pt idx="5">
                  <c:v>69.319999999999993</c:v>
                </c:pt>
                <c:pt idx="6">
                  <c:v>71.06</c:v>
                </c:pt>
                <c:pt idx="7">
                  <c:v>72.87</c:v>
                </c:pt>
                <c:pt idx="8">
                  <c:v>74.72</c:v>
                </c:pt>
                <c:pt idx="9">
                  <c:v>76.540000000000006</c:v>
                </c:pt>
                <c:pt idx="10">
                  <c:v>78.28</c:v>
                </c:pt>
                <c:pt idx="11">
                  <c:v>79.88</c:v>
                </c:pt>
                <c:pt idx="12">
                  <c:v>81.319999999999993</c:v>
                </c:pt>
                <c:pt idx="13">
                  <c:v>82.65</c:v>
                </c:pt>
                <c:pt idx="14">
                  <c:v>83.9</c:v>
                </c:pt>
                <c:pt idx="15">
                  <c:v>85.02</c:v>
                </c:pt>
                <c:pt idx="16">
                  <c:v>85.98</c:v>
                </c:pt>
                <c:pt idx="17">
                  <c:v>86.77</c:v>
                </c:pt>
                <c:pt idx="18">
                  <c:v>87.37</c:v>
                </c:pt>
                <c:pt idx="19">
                  <c:v>87.85</c:v>
                </c:pt>
                <c:pt idx="20">
                  <c:v>88.22</c:v>
                </c:pt>
                <c:pt idx="21">
                  <c:v>88.49</c:v>
                </c:pt>
                <c:pt idx="22">
                  <c:v>88.65</c:v>
                </c:pt>
                <c:pt idx="23">
                  <c:v>88.75</c:v>
                </c:pt>
                <c:pt idx="24">
                  <c:v>88.86</c:v>
                </c:pt>
                <c:pt idx="25">
                  <c:v>89.04</c:v>
                </c:pt>
                <c:pt idx="26">
                  <c:v>89.35</c:v>
                </c:pt>
                <c:pt idx="27">
                  <c:v>89.81</c:v>
                </c:pt>
                <c:pt idx="28">
                  <c:v>90.29</c:v>
                </c:pt>
                <c:pt idx="29">
                  <c:v>90.76</c:v>
                </c:pt>
                <c:pt idx="30">
                  <c:v>91.21</c:v>
                </c:pt>
                <c:pt idx="31">
                  <c:v>91.67</c:v>
                </c:pt>
                <c:pt idx="32">
                  <c:v>92.11</c:v>
                </c:pt>
                <c:pt idx="33">
                  <c:v>92.53</c:v>
                </c:pt>
                <c:pt idx="34">
                  <c:v>92.94</c:v>
                </c:pt>
                <c:pt idx="35">
                  <c:v>93.34</c:v>
                </c:pt>
                <c:pt idx="36">
                  <c:v>93.75</c:v>
                </c:pt>
                <c:pt idx="37">
                  <c:v>94.15</c:v>
                </c:pt>
                <c:pt idx="38">
                  <c:v>94.53</c:v>
                </c:pt>
                <c:pt idx="39">
                  <c:v>94.9</c:v>
                </c:pt>
                <c:pt idx="40">
                  <c:v>95.24</c:v>
                </c:pt>
                <c:pt idx="41">
                  <c:v>95.58</c:v>
                </c:pt>
                <c:pt idx="42">
                  <c:v>95.89</c:v>
                </c:pt>
                <c:pt idx="43">
                  <c:v>96.18</c:v>
                </c:pt>
                <c:pt idx="44">
                  <c:v>96.45</c:v>
                </c:pt>
                <c:pt idx="45">
                  <c:v>96.7</c:v>
                </c:pt>
                <c:pt idx="46">
                  <c:v>96.94</c:v>
                </c:pt>
                <c:pt idx="47">
                  <c:v>97.16</c:v>
                </c:pt>
                <c:pt idx="48">
                  <c:v>97.38</c:v>
                </c:pt>
                <c:pt idx="49">
                  <c:v>97.58</c:v>
                </c:pt>
                <c:pt idx="50">
                  <c:v>97.77</c:v>
                </c:pt>
                <c:pt idx="51">
                  <c:v>97.94</c:v>
                </c:pt>
                <c:pt idx="52">
                  <c:v>98.08</c:v>
                </c:pt>
                <c:pt idx="53">
                  <c:v>98.22</c:v>
                </c:pt>
                <c:pt idx="54">
                  <c:v>98.35</c:v>
                </c:pt>
                <c:pt idx="55">
                  <c:v>98.47</c:v>
                </c:pt>
                <c:pt idx="56">
                  <c:v>98.6</c:v>
                </c:pt>
                <c:pt idx="57">
                  <c:v>98.71</c:v>
                </c:pt>
                <c:pt idx="58">
                  <c:v>98.83</c:v>
                </c:pt>
                <c:pt idx="59">
                  <c:v>98.93</c:v>
                </c:pt>
                <c:pt idx="60">
                  <c:v>99.04</c:v>
                </c:pt>
                <c:pt idx="61">
                  <c:v>99.14</c:v>
                </c:pt>
                <c:pt idx="62">
                  <c:v>99.24</c:v>
                </c:pt>
                <c:pt idx="63">
                  <c:v>99.32</c:v>
                </c:pt>
                <c:pt idx="64">
                  <c:v>99.4</c:v>
                </c:pt>
                <c:pt idx="65">
                  <c:v>99.46</c:v>
                </c:pt>
                <c:pt idx="66">
                  <c:v>99.52</c:v>
                </c:pt>
                <c:pt idx="67">
                  <c:v>99.57</c:v>
                </c:pt>
                <c:pt idx="68">
                  <c:v>99.62</c:v>
                </c:pt>
                <c:pt idx="69">
                  <c:v>99.65</c:v>
                </c:pt>
                <c:pt idx="70">
                  <c:v>99.69</c:v>
                </c:pt>
                <c:pt idx="71">
                  <c:v>99.72</c:v>
                </c:pt>
                <c:pt idx="72">
                  <c:v>99.75</c:v>
                </c:pt>
                <c:pt idx="73">
                  <c:v>99.77</c:v>
                </c:pt>
                <c:pt idx="74">
                  <c:v>99.79</c:v>
                </c:pt>
                <c:pt idx="75">
                  <c:v>99.81</c:v>
                </c:pt>
                <c:pt idx="76">
                  <c:v>99.83</c:v>
                </c:pt>
                <c:pt idx="77">
                  <c:v>99.84</c:v>
                </c:pt>
                <c:pt idx="78">
                  <c:v>99.86</c:v>
                </c:pt>
                <c:pt idx="79">
                  <c:v>99.87</c:v>
                </c:pt>
                <c:pt idx="80">
                  <c:v>99.88</c:v>
                </c:pt>
              </c:numCache>
            </c:numRef>
          </c:val>
          <c:smooth val="0"/>
          <c:extLst>
            <c:ext xmlns:c16="http://schemas.microsoft.com/office/drawing/2014/chart" uri="{C3380CC4-5D6E-409C-BE32-E72D297353CC}">
              <c16:uniqueId val="{00000001-1753-4ADA-9A65-06E765531558}"/>
            </c:ext>
          </c:extLst>
        </c:ser>
        <c:ser>
          <c:idx val="2"/>
          <c:order val="2"/>
          <c:tx>
            <c:strRef>
              <c:f>USecEnrInd!$D$6</c:f>
              <c:strCache>
                <c:ptCount val="1"/>
                <c:pt idx="0">
                  <c:v>SSP5 IFs</c:v>
                </c:pt>
              </c:strCache>
            </c:strRef>
          </c:tx>
          <c:spPr>
            <a:ln w="28575" cap="rnd">
              <a:solidFill>
                <a:srgbClr val="00206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USecEnrInd!$D$7:$D$87</c:f>
              <c:numCache>
                <c:formatCode>General</c:formatCode>
                <c:ptCount val="81"/>
                <c:pt idx="0">
                  <c:v>64.59</c:v>
                </c:pt>
                <c:pt idx="1">
                  <c:v>65.44</c:v>
                </c:pt>
                <c:pt idx="2">
                  <c:v>66.64</c:v>
                </c:pt>
                <c:pt idx="3">
                  <c:v>68.260000000000005</c:v>
                </c:pt>
                <c:pt idx="4">
                  <c:v>70.2</c:v>
                </c:pt>
                <c:pt idx="5">
                  <c:v>72.3</c:v>
                </c:pt>
                <c:pt idx="6">
                  <c:v>74.709999999999994</c:v>
                </c:pt>
                <c:pt idx="7">
                  <c:v>77.349999999999994</c:v>
                </c:pt>
                <c:pt idx="8">
                  <c:v>80.06</c:v>
                </c:pt>
                <c:pt idx="9">
                  <c:v>82.55</c:v>
                </c:pt>
                <c:pt idx="10">
                  <c:v>84.68</c:v>
                </c:pt>
                <c:pt idx="11">
                  <c:v>86.41</c:v>
                </c:pt>
                <c:pt idx="12">
                  <c:v>87.83</c:v>
                </c:pt>
                <c:pt idx="13">
                  <c:v>88.96</c:v>
                </c:pt>
                <c:pt idx="14">
                  <c:v>89.97</c:v>
                </c:pt>
                <c:pt idx="15">
                  <c:v>90.93</c:v>
                </c:pt>
                <c:pt idx="16">
                  <c:v>91.85</c:v>
                </c:pt>
                <c:pt idx="17">
                  <c:v>92.74</c:v>
                </c:pt>
                <c:pt idx="18">
                  <c:v>93.54</c:v>
                </c:pt>
                <c:pt idx="19">
                  <c:v>94.24</c:v>
                </c:pt>
                <c:pt idx="20">
                  <c:v>94.86</c:v>
                </c:pt>
                <c:pt idx="21">
                  <c:v>95.4</c:v>
                </c:pt>
                <c:pt idx="22">
                  <c:v>95.88</c:v>
                </c:pt>
                <c:pt idx="23">
                  <c:v>96.31</c:v>
                </c:pt>
                <c:pt idx="24">
                  <c:v>96.69</c:v>
                </c:pt>
                <c:pt idx="25">
                  <c:v>97.02</c:v>
                </c:pt>
                <c:pt idx="26">
                  <c:v>97.32</c:v>
                </c:pt>
                <c:pt idx="27">
                  <c:v>97.59</c:v>
                </c:pt>
                <c:pt idx="28">
                  <c:v>97.82</c:v>
                </c:pt>
                <c:pt idx="29">
                  <c:v>98.03</c:v>
                </c:pt>
                <c:pt idx="30">
                  <c:v>98.21</c:v>
                </c:pt>
                <c:pt idx="31">
                  <c:v>98.38</c:v>
                </c:pt>
                <c:pt idx="32">
                  <c:v>98.52</c:v>
                </c:pt>
                <c:pt idx="33">
                  <c:v>98.65</c:v>
                </c:pt>
                <c:pt idx="34">
                  <c:v>98.77</c:v>
                </c:pt>
                <c:pt idx="35">
                  <c:v>98.87</c:v>
                </c:pt>
                <c:pt idx="36">
                  <c:v>98.97</c:v>
                </c:pt>
                <c:pt idx="37">
                  <c:v>99.05</c:v>
                </c:pt>
                <c:pt idx="38">
                  <c:v>99.13</c:v>
                </c:pt>
                <c:pt idx="39">
                  <c:v>99.19</c:v>
                </c:pt>
                <c:pt idx="40">
                  <c:v>99.26</c:v>
                </c:pt>
                <c:pt idx="41">
                  <c:v>99.31</c:v>
                </c:pt>
                <c:pt idx="42">
                  <c:v>99.36</c:v>
                </c:pt>
                <c:pt idx="43">
                  <c:v>99.41</c:v>
                </c:pt>
                <c:pt idx="44">
                  <c:v>99.45</c:v>
                </c:pt>
                <c:pt idx="45">
                  <c:v>99.49</c:v>
                </c:pt>
                <c:pt idx="46">
                  <c:v>99.52</c:v>
                </c:pt>
                <c:pt idx="47">
                  <c:v>99.55</c:v>
                </c:pt>
                <c:pt idx="48">
                  <c:v>99.58</c:v>
                </c:pt>
                <c:pt idx="49">
                  <c:v>99.61</c:v>
                </c:pt>
                <c:pt idx="50">
                  <c:v>99.63</c:v>
                </c:pt>
                <c:pt idx="51">
                  <c:v>99.66</c:v>
                </c:pt>
                <c:pt idx="52">
                  <c:v>99.68</c:v>
                </c:pt>
                <c:pt idx="53">
                  <c:v>99.7</c:v>
                </c:pt>
                <c:pt idx="54">
                  <c:v>99.72</c:v>
                </c:pt>
                <c:pt idx="55">
                  <c:v>99.73</c:v>
                </c:pt>
                <c:pt idx="56">
                  <c:v>99.75</c:v>
                </c:pt>
                <c:pt idx="57">
                  <c:v>99.76</c:v>
                </c:pt>
                <c:pt idx="58">
                  <c:v>99.78</c:v>
                </c:pt>
                <c:pt idx="59">
                  <c:v>99.79</c:v>
                </c:pt>
                <c:pt idx="60">
                  <c:v>99.8</c:v>
                </c:pt>
                <c:pt idx="61">
                  <c:v>99.81</c:v>
                </c:pt>
                <c:pt idx="62">
                  <c:v>99.82</c:v>
                </c:pt>
                <c:pt idx="63">
                  <c:v>99.83</c:v>
                </c:pt>
                <c:pt idx="64">
                  <c:v>99.84</c:v>
                </c:pt>
                <c:pt idx="65">
                  <c:v>99.85</c:v>
                </c:pt>
                <c:pt idx="66">
                  <c:v>99.86</c:v>
                </c:pt>
                <c:pt idx="67">
                  <c:v>99.87</c:v>
                </c:pt>
                <c:pt idx="68">
                  <c:v>99.87</c:v>
                </c:pt>
                <c:pt idx="69">
                  <c:v>99.88</c:v>
                </c:pt>
                <c:pt idx="70">
                  <c:v>99.89</c:v>
                </c:pt>
                <c:pt idx="71">
                  <c:v>99.89</c:v>
                </c:pt>
                <c:pt idx="72">
                  <c:v>99.9</c:v>
                </c:pt>
                <c:pt idx="73">
                  <c:v>99.9</c:v>
                </c:pt>
                <c:pt idx="74">
                  <c:v>99.91</c:v>
                </c:pt>
                <c:pt idx="75">
                  <c:v>99.91</c:v>
                </c:pt>
                <c:pt idx="76">
                  <c:v>99.92</c:v>
                </c:pt>
                <c:pt idx="77">
                  <c:v>99.92</c:v>
                </c:pt>
                <c:pt idx="78">
                  <c:v>99.93</c:v>
                </c:pt>
                <c:pt idx="79">
                  <c:v>99.93</c:v>
                </c:pt>
                <c:pt idx="80">
                  <c:v>99.93</c:v>
                </c:pt>
              </c:numCache>
            </c:numRef>
          </c:val>
          <c:smooth val="0"/>
          <c:extLst>
            <c:ext xmlns:c16="http://schemas.microsoft.com/office/drawing/2014/chart" uri="{C3380CC4-5D6E-409C-BE32-E72D297353CC}">
              <c16:uniqueId val="{00000002-1753-4ADA-9A65-06E765531558}"/>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USecEnrChi!$B$6</c:f>
              <c:strCache>
                <c:ptCount val="1"/>
                <c:pt idx="0">
                  <c:v>SSP3 IFs</c:v>
                </c:pt>
              </c:strCache>
            </c:strRef>
          </c:tx>
          <c:spPr>
            <a:ln w="28575" cap="rnd">
              <a:solidFill>
                <a:srgbClr val="FF000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USecEnrChi!$B$7:$B$87</c:f>
              <c:numCache>
                <c:formatCode>General</c:formatCode>
                <c:ptCount val="81"/>
                <c:pt idx="0">
                  <c:v>83.95</c:v>
                </c:pt>
                <c:pt idx="1">
                  <c:v>84.57</c:v>
                </c:pt>
                <c:pt idx="2">
                  <c:v>85.09</c:v>
                </c:pt>
                <c:pt idx="3">
                  <c:v>84.96</c:v>
                </c:pt>
                <c:pt idx="4">
                  <c:v>84.33</c:v>
                </c:pt>
                <c:pt idx="5">
                  <c:v>83.22</c:v>
                </c:pt>
                <c:pt idx="6">
                  <c:v>82.18</c:v>
                </c:pt>
                <c:pt idx="7">
                  <c:v>81.27</c:v>
                </c:pt>
                <c:pt idx="8">
                  <c:v>80.55</c:v>
                </c:pt>
                <c:pt idx="9">
                  <c:v>79.81</c:v>
                </c:pt>
                <c:pt idx="10">
                  <c:v>78.61</c:v>
                </c:pt>
                <c:pt idx="11">
                  <c:v>76.86</c:v>
                </c:pt>
                <c:pt idx="12">
                  <c:v>75.209999999999994</c:v>
                </c:pt>
                <c:pt idx="13">
                  <c:v>74.150000000000006</c:v>
                </c:pt>
                <c:pt idx="14">
                  <c:v>73.540000000000006</c:v>
                </c:pt>
                <c:pt idx="15">
                  <c:v>73.41</c:v>
                </c:pt>
                <c:pt idx="16">
                  <c:v>73.34</c:v>
                </c:pt>
                <c:pt idx="17">
                  <c:v>73.23</c:v>
                </c:pt>
                <c:pt idx="18">
                  <c:v>73.08</c:v>
                </c:pt>
                <c:pt idx="19">
                  <c:v>73.05</c:v>
                </c:pt>
                <c:pt idx="20">
                  <c:v>73.11</c:v>
                </c:pt>
                <c:pt idx="21">
                  <c:v>73.25</c:v>
                </c:pt>
                <c:pt idx="22">
                  <c:v>73.41</c:v>
                </c:pt>
                <c:pt idx="23">
                  <c:v>73.56</c:v>
                </c:pt>
                <c:pt idx="24">
                  <c:v>73.680000000000007</c:v>
                </c:pt>
                <c:pt idx="25">
                  <c:v>73.77</c:v>
                </c:pt>
                <c:pt idx="26">
                  <c:v>73.81</c:v>
                </c:pt>
                <c:pt idx="27">
                  <c:v>73.739999999999995</c:v>
                </c:pt>
                <c:pt idx="28">
                  <c:v>73.540000000000006</c:v>
                </c:pt>
                <c:pt idx="29">
                  <c:v>73.31</c:v>
                </c:pt>
                <c:pt idx="30">
                  <c:v>73.040000000000006</c:v>
                </c:pt>
                <c:pt idx="31">
                  <c:v>72.739999999999995</c:v>
                </c:pt>
                <c:pt idx="32">
                  <c:v>72.459999999999994</c:v>
                </c:pt>
                <c:pt idx="33">
                  <c:v>72.180000000000007</c:v>
                </c:pt>
                <c:pt idx="34">
                  <c:v>71.94</c:v>
                </c:pt>
                <c:pt idx="35">
                  <c:v>71.72</c:v>
                </c:pt>
                <c:pt idx="36">
                  <c:v>71.52</c:v>
                </c:pt>
                <c:pt idx="37">
                  <c:v>71.349999999999994</c:v>
                </c:pt>
                <c:pt idx="38">
                  <c:v>71.209999999999994</c:v>
                </c:pt>
                <c:pt idx="39">
                  <c:v>71.14</c:v>
                </c:pt>
                <c:pt idx="40">
                  <c:v>71.13</c:v>
                </c:pt>
                <c:pt idx="41">
                  <c:v>71.19</c:v>
                </c:pt>
                <c:pt idx="42">
                  <c:v>71.27</c:v>
                </c:pt>
                <c:pt idx="43">
                  <c:v>71.400000000000006</c:v>
                </c:pt>
                <c:pt idx="44">
                  <c:v>71.540000000000006</c:v>
                </c:pt>
                <c:pt idx="45">
                  <c:v>71.67</c:v>
                </c:pt>
                <c:pt idx="46">
                  <c:v>71.819999999999993</c:v>
                </c:pt>
                <c:pt idx="47">
                  <c:v>71.959999999999994</c:v>
                </c:pt>
                <c:pt idx="48">
                  <c:v>72.09</c:v>
                </c:pt>
                <c:pt idx="49">
                  <c:v>72.2</c:v>
                </c:pt>
                <c:pt idx="50">
                  <c:v>72.28</c:v>
                </c:pt>
                <c:pt idx="51">
                  <c:v>72.33</c:v>
                </c:pt>
                <c:pt idx="52">
                  <c:v>72.36</c:v>
                </c:pt>
                <c:pt idx="53">
                  <c:v>72.37</c:v>
                </c:pt>
                <c:pt idx="54">
                  <c:v>72.349999999999994</c:v>
                </c:pt>
                <c:pt idx="55">
                  <c:v>72.290000000000006</c:v>
                </c:pt>
                <c:pt idx="56">
                  <c:v>72.36</c:v>
                </c:pt>
                <c:pt idx="57">
                  <c:v>72.42</c:v>
                </c:pt>
                <c:pt idx="58">
                  <c:v>72.489999999999995</c:v>
                </c:pt>
                <c:pt idx="59">
                  <c:v>72.55</c:v>
                </c:pt>
                <c:pt idx="60">
                  <c:v>72.58</c:v>
                </c:pt>
                <c:pt idx="61">
                  <c:v>72.540000000000006</c:v>
                </c:pt>
                <c:pt idx="62">
                  <c:v>72.459999999999994</c:v>
                </c:pt>
                <c:pt idx="63">
                  <c:v>72.36</c:v>
                </c:pt>
                <c:pt idx="64">
                  <c:v>72.260000000000005</c:v>
                </c:pt>
                <c:pt idx="65">
                  <c:v>72.17</c:v>
                </c:pt>
                <c:pt idx="66">
                  <c:v>72.069999999999993</c:v>
                </c:pt>
                <c:pt idx="67">
                  <c:v>71.97</c:v>
                </c:pt>
                <c:pt idx="68">
                  <c:v>71.88</c:v>
                </c:pt>
                <c:pt idx="69">
                  <c:v>71.78</c:v>
                </c:pt>
                <c:pt idx="70">
                  <c:v>71.709999999999994</c:v>
                </c:pt>
                <c:pt idx="71">
                  <c:v>71.67</c:v>
                </c:pt>
                <c:pt idx="72">
                  <c:v>71.62</c:v>
                </c:pt>
                <c:pt idx="73">
                  <c:v>71.599999999999994</c:v>
                </c:pt>
                <c:pt idx="74">
                  <c:v>71.56</c:v>
                </c:pt>
                <c:pt idx="75">
                  <c:v>71.5</c:v>
                </c:pt>
                <c:pt idx="76">
                  <c:v>71.42</c:v>
                </c:pt>
                <c:pt idx="77">
                  <c:v>71.36</c:v>
                </c:pt>
                <c:pt idx="78">
                  <c:v>71.38</c:v>
                </c:pt>
                <c:pt idx="79">
                  <c:v>71.48</c:v>
                </c:pt>
                <c:pt idx="80">
                  <c:v>71.62</c:v>
                </c:pt>
              </c:numCache>
            </c:numRef>
          </c:val>
          <c:smooth val="0"/>
          <c:extLst>
            <c:ext xmlns:c16="http://schemas.microsoft.com/office/drawing/2014/chart" uri="{C3380CC4-5D6E-409C-BE32-E72D297353CC}">
              <c16:uniqueId val="{00000000-FDA3-4887-BD87-DA255793505A}"/>
            </c:ext>
          </c:extLst>
        </c:ser>
        <c:ser>
          <c:idx val="1"/>
          <c:order val="1"/>
          <c:tx>
            <c:strRef>
              <c:f>USecEnrChi!$C$6</c:f>
              <c:strCache>
                <c:ptCount val="1"/>
                <c:pt idx="0">
                  <c:v>SSP2 IFs</c:v>
                </c:pt>
              </c:strCache>
            </c:strRef>
          </c:tx>
          <c:spPr>
            <a:ln w="28575" cap="rnd">
              <a:solidFill>
                <a:srgbClr val="00B05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USecEnrChi!$C$7:$C$87</c:f>
              <c:numCache>
                <c:formatCode>General</c:formatCode>
                <c:ptCount val="81"/>
                <c:pt idx="0">
                  <c:v>83.95</c:v>
                </c:pt>
                <c:pt idx="1">
                  <c:v>84.85</c:v>
                </c:pt>
                <c:pt idx="2">
                  <c:v>85.92</c:v>
                </c:pt>
                <c:pt idx="3">
                  <c:v>86.67</c:v>
                </c:pt>
                <c:pt idx="4">
                  <c:v>87.09</c:v>
                </c:pt>
                <c:pt idx="5">
                  <c:v>87.28</c:v>
                </c:pt>
                <c:pt idx="6">
                  <c:v>87.54</c:v>
                </c:pt>
                <c:pt idx="7">
                  <c:v>87.93</c:v>
                </c:pt>
                <c:pt idx="8">
                  <c:v>88.47</c:v>
                </c:pt>
                <c:pt idx="9">
                  <c:v>89.06</c:v>
                </c:pt>
                <c:pt idx="10">
                  <c:v>89.62</c:v>
                </c:pt>
                <c:pt idx="11">
                  <c:v>89.97</c:v>
                </c:pt>
                <c:pt idx="12">
                  <c:v>90.27</c:v>
                </c:pt>
                <c:pt idx="13">
                  <c:v>90.59</c:v>
                </c:pt>
                <c:pt idx="14">
                  <c:v>90.98</c:v>
                </c:pt>
                <c:pt idx="15">
                  <c:v>91.49</c:v>
                </c:pt>
                <c:pt idx="16">
                  <c:v>92.04</c:v>
                </c:pt>
                <c:pt idx="17">
                  <c:v>92.53</c:v>
                </c:pt>
                <c:pt idx="18">
                  <c:v>92.97</c:v>
                </c:pt>
                <c:pt idx="19">
                  <c:v>93.36</c:v>
                </c:pt>
                <c:pt idx="20">
                  <c:v>93.73</c:v>
                </c:pt>
                <c:pt idx="21">
                  <c:v>94.05</c:v>
                </c:pt>
                <c:pt idx="22">
                  <c:v>94.35</c:v>
                </c:pt>
                <c:pt idx="23">
                  <c:v>94.61</c:v>
                </c:pt>
                <c:pt idx="24">
                  <c:v>94.85</c:v>
                </c:pt>
                <c:pt idx="25">
                  <c:v>95.07</c:v>
                </c:pt>
                <c:pt idx="26">
                  <c:v>95.27</c:v>
                </c:pt>
                <c:pt idx="27">
                  <c:v>95.46</c:v>
                </c:pt>
                <c:pt idx="28">
                  <c:v>95.63</c:v>
                </c:pt>
                <c:pt idx="29">
                  <c:v>95.78</c:v>
                </c:pt>
                <c:pt idx="30">
                  <c:v>95.91</c:v>
                </c:pt>
                <c:pt idx="31">
                  <c:v>96.04</c:v>
                </c:pt>
                <c:pt idx="32">
                  <c:v>96.16</c:v>
                </c:pt>
                <c:pt idx="33">
                  <c:v>96.29</c:v>
                </c:pt>
                <c:pt idx="34">
                  <c:v>96.42</c:v>
                </c:pt>
                <c:pt idx="35">
                  <c:v>96.55</c:v>
                </c:pt>
                <c:pt idx="36">
                  <c:v>96.68</c:v>
                </c:pt>
                <c:pt idx="37">
                  <c:v>96.81</c:v>
                </c:pt>
                <c:pt idx="38">
                  <c:v>96.94</c:v>
                </c:pt>
                <c:pt idx="39">
                  <c:v>97.06</c:v>
                </c:pt>
                <c:pt idx="40">
                  <c:v>97.19</c:v>
                </c:pt>
                <c:pt idx="41">
                  <c:v>97.3</c:v>
                </c:pt>
                <c:pt idx="42">
                  <c:v>97.41</c:v>
                </c:pt>
                <c:pt idx="43">
                  <c:v>97.52</c:v>
                </c:pt>
                <c:pt idx="44">
                  <c:v>97.63</c:v>
                </c:pt>
                <c:pt idx="45">
                  <c:v>97.72</c:v>
                </c:pt>
                <c:pt idx="46">
                  <c:v>97.82</c:v>
                </c:pt>
                <c:pt idx="47">
                  <c:v>97.91</c:v>
                </c:pt>
                <c:pt idx="48">
                  <c:v>97.99</c:v>
                </c:pt>
                <c:pt idx="49">
                  <c:v>98.07</c:v>
                </c:pt>
                <c:pt idx="50">
                  <c:v>98.14</c:v>
                </c:pt>
                <c:pt idx="51">
                  <c:v>98.21</c:v>
                </c:pt>
                <c:pt idx="52">
                  <c:v>98.27</c:v>
                </c:pt>
                <c:pt idx="53">
                  <c:v>98.33</c:v>
                </c:pt>
                <c:pt idx="54">
                  <c:v>98.37</c:v>
                </c:pt>
                <c:pt idx="55">
                  <c:v>98.42</c:v>
                </c:pt>
                <c:pt idx="56">
                  <c:v>98.46</c:v>
                </c:pt>
                <c:pt idx="57">
                  <c:v>98.49</c:v>
                </c:pt>
                <c:pt idx="58">
                  <c:v>98.53</c:v>
                </c:pt>
                <c:pt idx="59">
                  <c:v>98.56</c:v>
                </c:pt>
                <c:pt idx="60">
                  <c:v>98.59</c:v>
                </c:pt>
                <c:pt idx="61">
                  <c:v>98.62</c:v>
                </c:pt>
                <c:pt idx="62">
                  <c:v>98.66</c:v>
                </c:pt>
                <c:pt idx="63">
                  <c:v>98.71</c:v>
                </c:pt>
                <c:pt idx="64">
                  <c:v>98.75</c:v>
                </c:pt>
                <c:pt idx="65">
                  <c:v>98.79</c:v>
                </c:pt>
                <c:pt idx="66">
                  <c:v>98.84</c:v>
                </c:pt>
                <c:pt idx="67">
                  <c:v>98.88</c:v>
                </c:pt>
                <c:pt idx="68">
                  <c:v>98.92</c:v>
                </c:pt>
                <c:pt idx="69">
                  <c:v>98.95</c:v>
                </c:pt>
                <c:pt idx="70">
                  <c:v>98.99</c:v>
                </c:pt>
                <c:pt idx="71">
                  <c:v>99.03</c:v>
                </c:pt>
                <c:pt idx="72">
                  <c:v>99.06</c:v>
                </c:pt>
                <c:pt idx="73">
                  <c:v>99.09</c:v>
                </c:pt>
                <c:pt idx="74">
                  <c:v>99.12</c:v>
                </c:pt>
                <c:pt idx="75">
                  <c:v>99.16</c:v>
                </c:pt>
                <c:pt idx="76">
                  <c:v>99.19</c:v>
                </c:pt>
                <c:pt idx="77">
                  <c:v>99.23</c:v>
                </c:pt>
                <c:pt idx="78">
                  <c:v>99.27</c:v>
                </c:pt>
                <c:pt idx="79">
                  <c:v>99.3</c:v>
                </c:pt>
                <c:pt idx="80">
                  <c:v>99.34</c:v>
                </c:pt>
              </c:numCache>
            </c:numRef>
          </c:val>
          <c:smooth val="0"/>
          <c:extLst>
            <c:ext xmlns:c16="http://schemas.microsoft.com/office/drawing/2014/chart" uri="{C3380CC4-5D6E-409C-BE32-E72D297353CC}">
              <c16:uniqueId val="{00000001-FDA3-4887-BD87-DA255793505A}"/>
            </c:ext>
          </c:extLst>
        </c:ser>
        <c:ser>
          <c:idx val="2"/>
          <c:order val="2"/>
          <c:tx>
            <c:strRef>
              <c:f>USecEnrChi!$D$6</c:f>
              <c:strCache>
                <c:ptCount val="1"/>
                <c:pt idx="0">
                  <c:v>SSP5 IFs</c:v>
                </c:pt>
              </c:strCache>
            </c:strRef>
          </c:tx>
          <c:spPr>
            <a:ln w="28575" cap="rnd">
              <a:solidFill>
                <a:srgbClr val="00206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USecEnrChi!$D$7:$D$87</c:f>
              <c:numCache>
                <c:formatCode>General</c:formatCode>
                <c:ptCount val="81"/>
                <c:pt idx="0">
                  <c:v>84.05</c:v>
                </c:pt>
                <c:pt idx="1">
                  <c:v>85.53</c:v>
                </c:pt>
                <c:pt idx="2">
                  <c:v>87.4</c:v>
                </c:pt>
                <c:pt idx="3">
                  <c:v>89.26</c:v>
                </c:pt>
                <c:pt idx="4">
                  <c:v>90.98</c:v>
                </c:pt>
                <c:pt idx="5">
                  <c:v>92.59</c:v>
                </c:pt>
                <c:pt idx="6">
                  <c:v>94.07</c:v>
                </c:pt>
                <c:pt idx="7">
                  <c:v>95.36</c:v>
                </c:pt>
                <c:pt idx="8">
                  <c:v>96.44</c:v>
                </c:pt>
                <c:pt idx="9">
                  <c:v>97.29</c:v>
                </c:pt>
                <c:pt idx="10">
                  <c:v>97.92</c:v>
                </c:pt>
                <c:pt idx="11">
                  <c:v>98.33</c:v>
                </c:pt>
                <c:pt idx="12">
                  <c:v>98.53</c:v>
                </c:pt>
                <c:pt idx="13">
                  <c:v>98.59</c:v>
                </c:pt>
                <c:pt idx="14">
                  <c:v>98.67</c:v>
                </c:pt>
                <c:pt idx="15">
                  <c:v>98.85</c:v>
                </c:pt>
                <c:pt idx="16">
                  <c:v>99.04</c:v>
                </c:pt>
                <c:pt idx="17">
                  <c:v>99.21</c:v>
                </c:pt>
                <c:pt idx="18">
                  <c:v>99.37</c:v>
                </c:pt>
                <c:pt idx="19">
                  <c:v>99.49</c:v>
                </c:pt>
                <c:pt idx="20">
                  <c:v>99.61</c:v>
                </c:pt>
                <c:pt idx="21">
                  <c:v>99.68</c:v>
                </c:pt>
                <c:pt idx="22">
                  <c:v>99.74</c:v>
                </c:pt>
                <c:pt idx="23">
                  <c:v>99.76</c:v>
                </c:pt>
                <c:pt idx="24">
                  <c:v>99.73</c:v>
                </c:pt>
                <c:pt idx="25">
                  <c:v>99.71</c:v>
                </c:pt>
                <c:pt idx="26">
                  <c:v>99.7</c:v>
                </c:pt>
                <c:pt idx="27">
                  <c:v>99.72</c:v>
                </c:pt>
                <c:pt idx="28">
                  <c:v>99.74</c:v>
                </c:pt>
                <c:pt idx="29">
                  <c:v>99.76</c:v>
                </c:pt>
                <c:pt idx="30">
                  <c:v>99.77</c:v>
                </c:pt>
                <c:pt idx="31">
                  <c:v>99.78</c:v>
                </c:pt>
                <c:pt idx="32">
                  <c:v>99.8</c:v>
                </c:pt>
                <c:pt idx="33">
                  <c:v>99.81</c:v>
                </c:pt>
                <c:pt idx="34">
                  <c:v>99.82</c:v>
                </c:pt>
                <c:pt idx="35">
                  <c:v>99.83</c:v>
                </c:pt>
                <c:pt idx="36">
                  <c:v>99.84</c:v>
                </c:pt>
                <c:pt idx="37">
                  <c:v>99.84</c:v>
                </c:pt>
                <c:pt idx="38">
                  <c:v>99.85</c:v>
                </c:pt>
                <c:pt idx="39">
                  <c:v>99.86</c:v>
                </c:pt>
                <c:pt idx="40">
                  <c:v>99.87</c:v>
                </c:pt>
                <c:pt idx="41">
                  <c:v>99.87</c:v>
                </c:pt>
                <c:pt idx="42">
                  <c:v>99.88</c:v>
                </c:pt>
                <c:pt idx="43">
                  <c:v>99.89</c:v>
                </c:pt>
                <c:pt idx="44">
                  <c:v>99.89</c:v>
                </c:pt>
                <c:pt idx="45">
                  <c:v>99.9</c:v>
                </c:pt>
                <c:pt idx="46">
                  <c:v>99.9</c:v>
                </c:pt>
                <c:pt idx="47">
                  <c:v>99.91</c:v>
                </c:pt>
                <c:pt idx="48">
                  <c:v>99.91</c:v>
                </c:pt>
                <c:pt idx="49">
                  <c:v>99.92</c:v>
                </c:pt>
                <c:pt idx="50">
                  <c:v>99.92</c:v>
                </c:pt>
                <c:pt idx="51">
                  <c:v>99.92</c:v>
                </c:pt>
                <c:pt idx="52">
                  <c:v>99.93</c:v>
                </c:pt>
                <c:pt idx="53">
                  <c:v>99.93</c:v>
                </c:pt>
                <c:pt idx="54">
                  <c:v>99.94</c:v>
                </c:pt>
                <c:pt idx="55">
                  <c:v>99.94</c:v>
                </c:pt>
                <c:pt idx="56">
                  <c:v>99.94</c:v>
                </c:pt>
                <c:pt idx="57">
                  <c:v>99.94</c:v>
                </c:pt>
                <c:pt idx="58">
                  <c:v>99.95</c:v>
                </c:pt>
                <c:pt idx="59">
                  <c:v>99.95</c:v>
                </c:pt>
                <c:pt idx="60">
                  <c:v>99.95</c:v>
                </c:pt>
                <c:pt idx="61">
                  <c:v>99.96</c:v>
                </c:pt>
                <c:pt idx="62">
                  <c:v>99.96</c:v>
                </c:pt>
                <c:pt idx="63">
                  <c:v>99.96</c:v>
                </c:pt>
                <c:pt idx="64">
                  <c:v>99.96</c:v>
                </c:pt>
                <c:pt idx="65">
                  <c:v>99.96</c:v>
                </c:pt>
                <c:pt idx="66">
                  <c:v>99.97</c:v>
                </c:pt>
                <c:pt idx="67">
                  <c:v>99.97</c:v>
                </c:pt>
                <c:pt idx="68">
                  <c:v>99.97</c:v>
                </c:pt>
                <c:pt idx="69">
                  <c:v>99.97</c:v>
                </c:pt>
                <c:pt idx="70">
                  <c:v>99.97</c:v>
                </c:pt>
                <c:pt idx="71">
                  <c:v>99.97</c:v>
                </c:pt>
                <c:pt idx="72">
                  <c:v>99.97</c:v>
                </c:pt>
                <c:pt idx="73">
                  <c:v>99.98</c:v>
                </c:pt>
                <c:pt idx="74">
                  <c:v>99.98</c:v>
                </c:pt>
                <c:pt idx="75">
                  <c:v>99.98</c:v>
                </c:pt>
                <c:pt idx="76">
                  <c:v>99.98</c:v>
                </c:pt>
                <c:pt idx="77">
                  <c:v>99.98</c:v>
                </c:pt>
                <c:pt idx="78">
                  <c:v>99.98</c:v>
                </c:pt>
                <c:pt idx="79">
                  <c:v>99.98</c:v>
                </c:pt>
                <c:pt idx="80">
                  <c:v>99.98</c:v>
                </c:pt>
              </c:numCache>
            </c:numRef>
          </c:val>
          <c:smooth val="0"/>
          <c:extLst>
            <c:ext xmlns:c16="http://schemas.microsoft.com/office/drawing/2014/chart" uri="{C3380CC4-5D6E-409C-BE32-E72D297353CC}">
              <c16:uniqueId val="{00000002-FDA3-4887-BD87-DA255793505A}"/>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USecEnrLIC!$B$6</c:f>
              <c:strCache>
                <c:ptCount val="1"/>
                <c:pt idx="0">
                  <c:v>SSP3 IFs</c:v>
                </c:pt>
              </c:strCache>
            </c:strRef>
          </c:tx>
          <c:spPr>
            <a:ln w="28575" cap="rnd">
              <a:solidFill>
                <a:srgbClr val="FF000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USecEnrLIC!$B$7:$B$87</c:f>
              <c:numCache>
                <c:formatCode>General</c:formatCode>
                <c:ptCount val="81"/>
                <c:pt idx="0">
                  <c:v>31.93</c:v>
                </c:pt>
                <c:pt idx="1">
                  <c:v>32.270000000000003</c:v>
                </c:pt>
                <c:pt idx="2">
                  <c:v>32.78</c:v>
                </c:pt>
                <c:pt idx="3">
                  <c:v>33.21</c:v>
                </c:pt>
                <c:pt idx="4">
                  <c:v>33.61</c:v>
                </c:pt>
                <c:pt idx="5">
                  <c:v>33.979999999999997</c:v>
                </c:pt>
                <c:pt idx="6">
                  <c:v>34.39</c:v>
                </c:pt>
                <c:pt idx="7">
                  <c:v>34.85</c:v>
                </c:pt>
                <c:pt idx="8">
                  <c:v>35.270000000000003</c:v>
                </c:pt>
                <c:pt idx="9">
                  <c:v>35.630000000000003</c:v>
                </c:pt>
                <c:pt idx="10">
                  <c:v>35.97</c:v>
                </c:pt>
                <c:pt idx="11">
                  <c:v>36.4</c:v>
                </c:pt>
                <c:pt idx="12">
                  <c:v>36.85</c:v>
                </c:pt>
                <c:pt idx="13">
                  <c:v>37.35</c:v>
                </c:pt>
                <c:pt idx="14">
                  <c:v>37.92</c:v>
                </c:pt>
                <c:pt idx="15">
                  <c:v>38.56</c:v>
                </c:pt>
                <c:pt idx="16">
                  <c:v>39.25</c:v>
                </c:pt>
                <c:pt idx="17">
                  <c:v>39.9</c:v>
                </c:pt>
                <c:pt idx="18">
                  <c:v>40.49</c:v>
                </c:pt>
                <c:pt idx="19">
                  <c:v>41.04</c:v>
                </c:pt>
                <c:pt idx="20">
                  <c:v>41.55</c:v>
                </c:pt>
                <c:pt idx="21">
                  <c:v>42.05</c:v>
                </c:pt>
                <c:pt idx="22">
                  <c:v>42.52</c:v>
                </c:pt>
                <c:pt idx="23">
                  <c:v>42.99</c:v>
                </c:pt>
                <c:pt idx="24">
                  <c:v>43.42</c:v>
                </c:pt>
                <c:pt idx="25">
                  <c:v>43.85</c:v>
                </c:pt>
                <c:pt idx="26">
                  <c:v>44.25</c:v>
                </c:pt>
                <c:pt idx="27">
                  <c:v>44.62</c:v>
                </c:pt>
                <c:pt idx="28">
                  <c:v>44.98</c:v>
                </c:pt>
                <c:pt idx="29">
                  <c:v>45.31</c:v>
                </c:pt>
                <c:pt idx="30">
                  <c:v>45.64</c:v>
                </c:pt>
                <c:pt idx="31">
                  <c:v>45.96</c:v>
                </c:pt>
                <c:pt idx="32">
                  <c:v>46.27</c:v>
                </c:pt>
                <c:pt idx="33">
                  <c:v>46.59</c:v>
                </c:pt>
                <c:pt idx="34">
                  <c:v>46.91</c:v>
                </c:pt>
                <c:pt idx="35">
                  <c:v>47.23</c:v>
                </c:pt>
                <c:pt idx="36">
                  <c:v>47.56</c:v>
                </c:pt>
                <c:pt idx="37">
                  <c:v>47.9</c:v>
                </c:pt>
                <c:pt idx="38">
                  <c:v>48.27</c:v>
                </c:pt>
                <c:pt idx="39">
                  <c:v>48.67</c:v>
                </c:pt>
                <c:pt idx="40">
                  <c:v>49.03</c:v>
                </c:pt>
                <c:pt idx="41">
                  <c:v>49.41</c:v>
                </c:pt>
                <c:pt idx="42">
                  <c:v>49.79</c:v>
                </c:pt>
                <c:pt idx="43">
                  <c:v>50.17</c:v>
                </c:pt>
                <c:pt idx="44">
                  <c:v>50.51</c:v>
                </c:pt>
                <c:pt idx="45">
                  <c:v>50.82</c:v>
                </c:pt>
                <c:pt idx="46">
                  <c:v>51.07</c:v>
                </c:pt>
                <c:pt idx="47">
                  <c:v>51.28</c:v>
                </c:pt>
                <c:pt idx="48">
                  <c:v>51.46</c:v>
                </c:pt>
                <c:pt idx="49">
                  <c:v>51.66</c:v>
                </c:pt>
                <c:pt idx="50">
                  <c:v>51.86</c:v>
                </c:pt>
                <c:pt idx="51">
                  <c:v>52.07</c:v>
                </c:pt>
                <c:pt idx="52">
                  <c:v>52.29</c:v>
                </c:pt>
                <c:pt idx="53">
                  <c:v>52.51</c:v>
                </c:pt>
                <c:pt idx="54">
                  <c:v>52.76</c:v>
                </c:pt>
                <c:pt idx="55">
                  <c:v>53.02</c:v>
                </c:pt>
                <c:pt idx="56">
                  <c:v>53.31</c:v>
                </c:pt>
                <c:pt idx="57">
                  <c:v>53.62</c:v>
                </c:pt>
                <c:pt idx="58">
                  <c:v>53.95</c:v>
                </c:pt>
                <c:pt idx="59">
                  <c:v>54.28</c:v>
                </c:pt>
                <c:pt idx="60">
                  <c:v>54.6</c:v>
                </c:pt>
                <c:pt idx="61">
                  <c:v>54.91</c:v>
                </c:pt>
                <c:pt idx="62">
                  <c:v>55.18</c:v>
                </c:pt>
                <c:pt idx="63">
                  <c:v>55.45</c:v>
                </c:pt>
                <c:pt idx="64">
                  <c:v>55.72</c:v>
                </c:pt>
                <c:pt idx="65">
                  <c:v>55.98</c:v>
                </c:pt>
                <c:pt idx="66">
                  <c:v>56.22</c:v>
                </c:pt>
                <c:pt idx="67">
                  <c:v>56.45</c:v>
                </c:pt>
                <c:pt idx="68">
                  <c:v>56.66</c:v>
                </c:pt>
                <c:pt idx="69">
                  <c:v>56.84</c:v>
                </c:pt>
                <c:pt idx="70">
                  <c:v>57.01</c:v>
                </c:pt>
                <c:pt idx="71">
                  <c:v>57.18</c:v>
                </c:pt>
                <c:pt idx="72">
                  <c:v>57.36</c:v>
                </c:pt>
                <c:pt idx="73">
                  <c:v>57.57</c:v>
                </c:pt>
                <c:pt idx="74">
                  <c:v>57.87</c:v>
                </c:pt>
                <c:pt idx="75">
                  <c:v>58.21</c:v>
                </c:pt>
                <c:pt idx="76">
                  <c:v>58.59</c:v>
                </c:pt>
                <c:pt idx="77">
                  <c:v>58.98</c:v>
                </c:pt>
                <c:pt idx="78">
                  <c:v>59.39</c:v>
                </c:pt>
                <c:pt idx="79">
                  <c:v>59.82</c:v>
                </c:pt>
                <c:pt idx="80">
                  <c:v>60.21</c:v>
                </c:pt>
              </c:numCache>
            </c:numRef>
          </c:val>
          <c:smooth val="0"/>
          <c:extLst>
            <c:ext xmlns:c16="http://schemas.microsoft.com/office/drawing/2014/chart" uri="{C3380CC4-5D6E-409C-BE32-E72D297353CC}">
              <c16:uniqueId val="{00000000-CA31-4C05-AA08-06D4446C3579}"/>
            </c:ext>
          </c:extLst>
        </c:ser>
        <c:ser>
          <c:idx val="1"/>
          <c:order val="1"/>
          <c:tx>
            <c:strRef>
              <c:f>USecEnrLIC!$C$6</c:f>
              <c:strCache>
                <c:ptCount val="1"/>
                <c:pt idx="0">
                  <c:v>SSP2 IFs</c:v>
                </c:pt>
              </c:strCache>
            </c:strRef>
          </c:tx>
          <c:spPr>
            <a:ln w="28575" cap="rnd">
              <a:solidFill>
                <a:srgbClr val="00B05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USecEnrLIC!$C$7:$C$87</c:f>
              <c:numCache>
                <c:formatCode>General</c:formatCode>
                <c:ptCount val="81"/>
                <c:pt idx="0">
                  <c:v>31.93</c:v>
                </c:pt>
                <c:pt idx="1">
                  <c:v>32.44</c:v>
                </c:pt>
                <c:pt idx="2">
                  <c:v>33.17</c:v>
                </c:pt>
                <c:pt idx="3">
                  <c:v>33.9</c:v>
                </c:pt>
                <c:pt idx="4">
                  <c:v>34.700000000000003</c:v>
                </c:pt>
                <c:pt idx="5">
                  <c:v>35.56</c:v>
                </c:pt>
                <c:pt idx="6">
                  <c:v>36.56</c:v>
                </c:pt>
                <c:pt idx="7">
                  <c:v>37.68</c:v>
                </c:pt>
                <c:pt idx="8">
                  <c:v>38.81</c:v>
                </c:pt>
                <c:pt idx="9">
                  <c:v>39.96</c:v>
                </c:pt>
                <c:pt idx="10">
                  <c:v>41.18</c:v>
                </c:pt>
                <c:pt idx="11">
                  <c:v>42.48</c:v>
                </c:pt>
                <c:pt idx="12">
                  <c:v>43.78</c:v>
                </c:pt>
                <c:pt idx="13">
                  <c:v>45.08</c:v>
                </c:pt>
                <c:pt idx="14">
                  <c:v>46.38</c:v>
                </c:pt>
                <c:pt idx="15">
                  <c:v>47.66</c:v>
                </c:pt>
                <c:pt idx="16">
                  <c:v>48.92</c:v>
                </c:pt>
                <c:pt idx="17">
                  <c:v>50.11</c:v>
                </c:pt>
                <c:pt idx="18">
                  <c:v>51.2</c:v>
                </c:pt>
                <c:pt idx="19">
                  <c:v>52.18</c:v>
                </c:pt>
                <c:pt idx="20">
                  <c:v>53.08</c:v>
                </c:pt>
                <c:pt idx="21">
                  <c:v>53.91</c:v>
                </c:pt>
                <c:pt idx="22">
                  <c:v>54.67</c:v>
                </c:pt>
                <c:pt idx="23">
                  <c:v>55.4</c:v>
                </c:pt>
                <c:pt idx="24">
                  <c:v>56.1</c:v>
                </c:pt>
                <c:pt idx="25">
                  <c:v>56.8</c:v>
                </c:pt>
                <c:pt idx="26">
                  <c:v>57.49</c:v>
                </c:pt>
                <c:pt idx="27">
                  <c:v>58.17</c:v>
                </c:pt>
                <c:pt idx="28">
                  <c:v>58.84</c:v>
                </c:pt>
                <c:pt idx="29">
                  <c:v>59.48</c:v>
                </c:pt>
                <c:pt idx="30">
                  <c:v>60.1</c:v>
                </c:pt>
                <c:pt idx="31">
                  <c:v>60.72</c:v>
                </c:pt>
                <c:pt idx="32">
                  <c:v>61.34</c:v>
                </c:pt>
                <c:pt idx="33">
                  <c:v>61.96</c:v>
                </c:pt>
                <c:pt idx="34">
                  <c:v>62.57</c:v>
                </c:pt>
                <c:pt idx="35">
                  <c:v>63.19</c:v>
                </c:pt>
                <c:pt idx="36">
                  <c:v>63.82</c:v>
                </c:pt>
                <c:pt idx="37">
                  <c:v>64.459999999999994</c:v>
                </c:pt>
                <c:pt idx="38">
                  <c:v>65.11</c:v>
                </c:pt>
                <c:pt idx="39">
                  <c:v>65.790000000000006</c:v>
                </c:pt>
                <c:pt idx="40">
                  <c:v>66.41</c:v>
                </c:pt>
                <c:pt idx="41">
                  <c:v>67.02</c:v>
                </c:pt>
                <c:pt idx="42">
                  <c:v>67.63</c:v>
                </c:pt>
                <c:pt idx="43">
                  <c:v>68.239999999999995</c:v>
                </c:pt>
                <c:pt idx="44">
                  <c:v>68.790000000000006</c:v>
                </c:pt>
                <c:pt idx="45">
                  <c:v>69.290000000000006</c:v>
                </c:pt>
                <c:pt idx="46">
                  <c:v>69.760000000000005</c:v>
                </c:pt>
                <c:pt idx="47">
                  <c:v>70.209999999999994</c:v>
                </c:pt>
                <c:pt idx="48">
                  <c:v>70.650000000000006</c:v>
                </c:pt>
                <c:pt idx="49">
                  <c:v>71.11</c:v>
                </c:pt>
                <c:pt idx="50">
                  <c:v>71.62</c:v>
                </c:pt>
                <c:pt idx="51">
                  <c:v>72.13</c:v>
                </c:pt>
                <c:pt idx="52">
                  <c:v>72.650000000000006</c:v>
                </c:pt>
                <c:pt idx="53">
                  <c:v>73.16</c:v>
                </c:pt>
                <c:pt idx="54">
                  <c:v>73.680000000000007</c:v>
                </c:pt>
                <c:pt idx="55">
                  <c:v>74.25</c:v>
                </c:pt>
                <c:pt idx="56">
                  <c:v>74.819999999999993</c:v>
                </c:pt>
                <c:pt idx="57">
                  <c:v>75.41</c:v>
                </c:pt>
                <c:pt idx="58">
                  <c:v>75.989999999999995</c:v>
                </c:pt>
                <c:pt idx="59">
                  <c:v>76.540000000000006</c:v>
                </c:pt>
                <c:pt idx="60">
                  <c:v>77.069999999999993</c:v>
                </c:pt>
                <c:pt idx="61">
                  <c:v>77.58</c:v>
                </c:pt>
                <c:pt idx="62">
                  <c:v>78.09</c:v>
                </c:pt>
                <c:pt idx="63">
                  <c:v>78.59</c:v>
                </c:pt>
                <c:pt idx="64">
                  <c:v>79.069999999999993</c:v>
                </c:pt>
                <c:pt idx="65">
                  <c:v>79.5</c:v>
                </c:pt>
                <c:pt idx="66">
                  <c:v>79.900000000000006</c:v>
                </c:pt>
                <c:pt idx="67">
                  <c:v>80.27</c:v>
                </c:pt>
                <c:pt idx="68">
                  <c:v>80.650000000000006</c:v>
                </c:pt>
                <c:pt idx="69">
                  <c:v>81.02</c:v>
                </c:pt>
                <c:pt idx="70">
                  <c:v>81.47</c:v>
                </c:pt>
                <c:pt idx="71">
                  <c:v>81.97</c:v>
                </c:pt>
                <c:pt idx="72">
                  <c:v>82.49</c:v>
                </c:pt>
                <c:pt idx="73">
                  <c:v>83.02</c:v>
                </c:pt>
                <c:pt idx="74">
                  <c:v>83.52</c:v>
                </c:pt>
                <c:pt idx="75">
                  <c:v>83.99</c:v>
                </c:pt>
                <c:pt idx="76">
                  <c:v>84.43</c:v>
                </c:pt>
                <c:pt idx="77">
                  <c:v>84.88</c:v>
                </c:pt>
                <c:pt idx="78">
                  <c:v>85.31</c:v>
                </c:pt>
                <c:pt idx="79">
                  <c:v>85.74</c:v>
                </c:pt>
                <c:pt idx="80">
                  <c:v>86.15</c:v>
                </c:pt>
              </c:numCache>
            </c:numRef>
          </c:val>
          <c:smooth val="0"/>
          <c:extLst>
            <c:ext xmlns:c16="http://schemas.microsoft.com/office/drawing/2014/chart" uri="{C3380CC4-5D6E-409C-BE32-E72D297353CC}">
              <c16:uniqueId val="{00000001-CA31-4C05-AA08-06D4446C3579}"/>
            </c:ext>
          </c:extLst>
        </c:ser>
        <c:ser>
          <c:idx val="2"/>
          <c:order val="2"/>
          <c:tx>
            <c:strRef>
              <c:f>USecEnrLIC!$D$6</c:f>
              <c:strCache>
                <c:ptCount val="1"/>
                <c:pt idx="0">
                  <c:v>SSP5 IFs</c:v>
                </c:pt>
              </c:strCache>
            </c:strRef>
          </c:tx>
          <c:spPr>
            <a:ln w="28575" cap="rnd">
              <a:solidFill>
                <a:srgbClr val="00206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USecEnrLIC!$D$7:$D$87</c:f>
              <c:numCache>
                <c:formatCode>General</c:formatCode>
                <c:ptCount val="81"/>
                <c:pt idx="0">
                  <c:v>31.98</c:v>
                </c:pt>
                <c:pt idx="1">
                  <c:v>32.68</c:v>
                </c:pt>
                <c:pt idx="2">
                  <c:v>33.770000000000003</c:v>
                </c:pt>
                <c:pt idx="3">
                  <c:v>34.97</c:v>
                </c:pt>
                <c:pt idx="4">
                  <c:v>36.39</c:v>
                </c:pt>
                <c:pt idx="5">
                  <c:v>38.07</c:v>
                </c:pt>
                <c:pt idx="6">
                  <c:v>40.04</c:v>
                </c:pt>
                <c:pt idx="7">
                  <c:v>42.25</c:v>
                </c:pt>
                <c:pt idx="8">
                  <c:v>44.65</c:v>
                </c:pt>
                <c:pt idx="9">
                  <c:v>47.21</c:v>
                </c:pt>
                <c:pt idx="10">
                  <c:v>49.96</c:v>
                </c:pt>
                <c:pt idx="11">
                  <c:v>52.85</c:v>
                </c:pt>
                <c:pt idx="12">
                  <c:v>55.83</c:v>
                </c:pt>
                <c:pt idx="13">
                  <c:v>58.82</c:v>
                </c:pt>
                <c:pt idx="14">
                  <c:v>61.73</c:v>
                </c:pt>
                <c:pt idx="15">
                  <c:v>64.489999999999995</c:v>
                </c:pt>
                <c:pt idx="16">
                  <c:v>66.900000000000006</c:v>
                </c:pt>
                <c:pt idx="17">
                  <c:v>69.040000000000006</c:v>
                </c:pt>
                <c:pt idx="18">
                  <c:v>70.91</c:v>
                </c:pt>
                <c:pt idx="19">
                  <c:v>72.62</c:v>
                </c:pt>
                <c:pt idx="20">
                  <c:v>74.12</c:v>
                </c:pt>
                <c:pt idx="21">
                  <c:v>75.5</c:v>
                </c:pt>
                <c:pt idx="22">
                  <c:v>76.83</c:v>
                </c:pt>
                <c:pt idx="23">
                  <c:v>78.069999999999993</c:v>
                </c:pt>
                <c:pt idx="24">
                  <c:v>79.209999999999994</c:v>
                </c:pt>
                <c:pt idx="25">
                  <c:v>80.290000000000006</c:v>
                </c:pt>
                <c:pt idx="26">
                  <c:v>81.34</c:v>
                </c:pt>
                <c:pt idx="27">
                  <c:v>82.4</c:v>
                </c:pt>
                <c:pt idx="28">
                  <c:v>83.44</c:v>
                </c:pt>
                <c:pt idx="29">
                  <c:v>84.43</c:v>
                </c:pt>
                <c:pt idx="30">
                  <c:v>85.39</c:v>
                </c:pt>
                <c:pt idx="31">
                  <c:v>86.32</c:v>
                </c:pt>
                <c:pt idx="32">
                  <c:v>87.23</c:v>
                </c:pt>
                <c:pt idx="33">
                  <c:v>88.05</c:v>
                </c:pt>
                <c:pt idx="34">
                  <c:v>88.79</c:v>
                </c:pt>
                <c:pt idx="35">
                  <c:v>89.45</c:v>
                </c:pt>
                <c:pt idx="36">
                  <c:v>90.05</c:v>
                </c:pt>
                <c:pt idx="37">
                  <c:v>90.59</c:v>
                </c:pt>
                <c:pt idx="38">
                  <c:v>91.09</c:v>
                </c:pt>
                <c:pt idx="39">
                  <c:v>91.54</c:v>
                </c:pt>
                <c:pt idx="40">
                  <c:v>91.89</c:v>
                </c:pt>
                <c:pt idx="41">
                  <c:v>92.23</c:v>
                </c:pt>
                <c:pt idx="42">
                  <c:v>92.6</c:v>
                </c:pt>
                <c:pt idx="43">
                  <c:v>92.98</c:v>
                </c:pt>
                <c:pt idx="44">
                  <c:v>93.34</c:v>
                </c:pt>
                <c:pt idx="45">
                  <c:v>93.67</c:v>
                </c:pt>
                <c:pt idx="46">
                  <c:v>93.98</c:v>
                </c:pt>
                <c:pt idx="47">
                  <c:v>94.28</c:v>
                </c:pt>
                <c:pt idx="48">
                  <c:v>94.56</c:v>
                </c:pt>
                <c:pt idx="49">
                  <c:v>94.82</c:v>
                </c:pt>
                <c:pt idx="50">
                  <c:v>95.08</c:v>
                </c:pt>
                <c:pt idx="51">
                  <c:v>95.33</c:v>
                </c:pt>
                <c:pt idx="52">
                  <c:v>95.6</c:v>
                </c:pt>
                <c:pt idx="53">
                  <c:v>95.88</c:v>
                </c:pt>
                <c:pt idx="54">
                  <c:v>96.14</c:v>
                </c:pt>
                <c:pt idx="55">
                  <c:v>96.39</c:v>
                </c:pt>
                <c:pt idx="56">
                  <c:v>96.62</c:v>
                </c:pt>
                <c:pt idx="57">
                  <c:v>96.83</c:v>
                </c:pt>
                <c:pt idx="58">
                  <c:v>97.03</c:v>
                </c:pt>
                <c:pt idx="59">
                  <c:v>97.21</c:v>
                </c:pt>
                <c:pt idx="60">
                  <c:v>97.39</c:v>
                </c:pt>
                <c:pt idx="61">
                  <c:v>97.56</c:v>
                </c:pt>
                <c:pt idx="62">
                  <c:v>97.72</c:v>
                </c:pt>
                <c:pt idx="63">
                  <c:v>97.88</c:v>
                </c:pt>
                <c:pt idx="64">
                  <c:v>98.02</c:v>
                </c:pt>
                <c:pt idx="65">
                  <c:v>98.16</c:v>
                </c:pt>
                <c:pt idx="66">
                  <c:v>98.29</c:v>
                </c:pt>
                <c:pt idx="67">
                  <c:v>98.4</c:v>
                </c:pt>
                <c:pt idx="68">
                  <c:v>98.51</c:v>
                </c:pt>
                <c:pt idx="69">
                  <c:v>98.61</c:v>
                </c:pt>
                <c:pt idx="70">
                  <c:v>98.71</c:v>
                </c:pt>
                <c:pt idx="71">
                  <c:v>98.8</c:v>
                </c:pt>
                <c:pt idx="72">
                  <c:v>98.88</c:v>
                </c:pt>
                <c:pt idx="73">
                  <c:v>98.95</c:v>
                </c:pt>
                <c:pt idx="74">
                  <c:v>99.02</c:v>
                </c:pt>
                <c:pt idx="75">
                  <c:v>99.09</c:v>
                </c:pt>
                <c:pt idx="76">
                  <c:v>99.15</c:v>
                </c:pt>
                <c:pt idx="77">
                  <c:v>99.2</c:v>
                </c:pt>
                <c:pt idx="78">
                  <c:v>99.25</c:v>
                </c:pt>
                <c:pt idx="79">
                  <c:v>99.29</c:v>
                </c:pt>
                <c:pt idx="80">
                  <c:v>99.33</c:v>
                </c:pt>
              </c:numCache>
            </c:numRef>
          </c:val>
          <c:smooth val="0"/>
          <c:extLst>
            <c:ext xmlns:c16="http://schemas.microsoft.com/office/drawing/2014/chart" uri="{C3380CC4-5D6E-409C-BE32-E72D297353CC}">
              <c16:uniqueId val="{00000002-CA31-4C05-AA08-06D4446C3579}"/>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USecEnrWld!$B$6</c:f>
              <c:strCache>
                <c:ptCount val="1"/>
                <c:pt idx="0">
                  <c:v>SSP3 IFs</c:v>
                </c:pt>
              </c:strCache>
            </c:strRef>
          </c:tx>
          <c:spPr>
            <a:ln w="28575" cap="rnd">
              <a:solidFill>
                <a:srgbClr val="FF000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USecEnrWld!$B$7:$B$87</c:f>
              <c:numCache>
                <c:formatCode>General</c:formatCode>
                <c:ptCount val="81"/>
                <c:pt idx="0">
                  <c:v>73.92</c:v>
                </c:pt>
                <c:pt idx="1">
                  <c:v>73.92</c:v>
                </c:pt>
                <c:pt idx="2">
                  <c:v>73.97</c:v>
                </c:pt>
                <c:pt idx="3">
                  <c:v>73.84</c:v>
                </c:pt>
                <c:pt idx="4">
                  <c:v>73.510000000000005</c:v>
                </c:pt>
                <c:pt idx="5">
                  <c:v>72.989999999999995</c:v>
                </c:pt>
                <c:pt idx="6">
                  <c:v>72.44</c:v>
                </c:pt>
                <c:pt idx="7">
                  <c:v>71.92</c:v>
                </c:pt>
                <c:pt idx="8">
                  <c:v>71.39</c:v>
                </c:pt>
                <c:pt idx="9">
                  <c:v>70.8</c:v>
                </c:pt>
                <c:pt idx="10">
                  <c:v>70.03</c:v>
                </c:pt>
                <c:pt idx="11">
                  <c:v>69.260000000000005</c:v>
                </c:pt>
                <c:pt idx="12">
                  <c:v>68.63</c:v>
                </c:pt>
                <c:pt idx="13">
                  <c:v>68.27</c:v>
                </c:pt>
                <c:pt idx="14">
                  <c:v>68.12</c:v>
                </c:pt>
                <c:pt idx="15">
                  <c:v>68.19</c:v>
                </c:pt>
                <c:pt idx="16">
                  <c:v>68.319999999999993</c:v>
                </c:pt>
                <c:pt idx="17">
                  <c:v>68.44</c:v>
                </c:pt>
                <c:pt idx="18">
                  <c:v>68.540000000000006</c:v>
                </c:pt>
                <c:pt idx="19">
                  <c:v>68.69</c:v>
                </c:pt>
                <c:pt idx="20">
                  <c:v>68.91</c:v>
                </c:pt>
                <c:pt idx="21">
                  <c:v>69.13</c:v>
                </c:pt>
                <c:pt idx="22">
                  <c:v>69.3</c:v>
                </c:pt>
                <c:pt idx="23">
                  <c:v>69.42</c:v>
                </c:pt>
                <c:pt idx="24">
                  <c:v>69.48</c:v>
                </c:pt>
                <c:pt idx="25">
                  <c:v>69.52</c:v>
                </c:pt>
                <c:pt idx="26">
                  <c:v>69.53</c:v>
                </c:pt>
                <c:pt idx="27">
                  <c:v>69.53</c:v>
                </c:pt>
                <c:pt idx="28">
                  <c:v>69.5</c:v>
                </c:pt>
                <c:pt idx="29">
                  <c:v>69.459999999999994</c:v>
                </c:pt>
                <c:pt idx="30">
                  <c:v>69.41</c:v>
                </c:pt>
                <c:pt idx="31">
                  <c:v>69.349999999999994</c:v>
                </c:pt>
                <c:pt idx="32">
                  <c:v>69.290000000000006</c:v>
                </c:pt>
                <c:pt idx="33">
                  <c:v>69.25</c:v>
                </c:pt>
                <c:pt idx="34">
                  <c:v>69.23</c:v>
                </c:pt>
                <c:pt idx="35">
                  <c:v>69.22</c:v>
                </c:pt>
                <c:pt idx="36">
                  <c:v>69.22</c:v>
                </c:pt>
                <c:pt idx="37">
                  <c:v>69.22</c:v>
                </c:pt>
                <c:pt idx="38">
                  <c:v>69.25</c:v>
                </c:pt>
                <c:pt idx="39">
                  <c:v>69.31</c:v>
                </c:pt>
                <c:pt idx="40">
                  <c:v>69.39</c:v>
                </c:pt>
                <c:pt idx="41">
                  <c:v>69.48</c:v>
                </c:pt>
                <c:pt idx="42">
                  <c:v>69.59</c:v>
                </c:pt>
                <c:pt idx="43">
                  <c:v>69.69</c:v>
                </c:pt>
                <c:pt idx="44">
                  <c:v>69.790000000000006</c:v>
                </c:pt>
                <c:pt idx="45">
                  <c:v>69.88</c:v>
                </c:pt>
                <c:pt idx="46">
                  <c:v>69.97</c:v>
                </c:pt>
                <c:pt idx="47">
                  <c:v>70.03</c:v>
                </c:pt>
                <c:pt idx="48">
                  <c:v>70.099999999999994</c:v>
                </c:pt>
                <c:pt idx="49">
                  <c:v>70.17</c:v>
                </c:pt>
                <c:pt idx="50">
                  <c:v>70.23</c:v>
                </c:pt>
                <c:pt idx="51">
                  <c:v>70.290000000000006</c:v>
                </c:pt>
                <c:pt idx="52">
                  <c:v>70.34</c:v>
                </c:pt>
                <c:pt idx="53">
                  <c:v>70.39</c:v>
                </c:pt>
                <c:pt idx="54">
                  <c:v>70.44</c:v>
                </c:pt>
                <c:pt idx="55">
                  <c:v>70.48</c:v>
                </c:pt>
                <c:pt idx="56">
                  <c:v>70.53</c:v>
                </c:pt>
                <c:pt idx="57">
                  <c:v>70.58</c:v>
                </c:pt>
                <c:pt idx="58">
                  <c:v>70.64</c:v>
                </c:pt>
                <c:pt idx="59">
                  <c:v>70.7</c:v>
                </c:pt>
                <c:pt idx="60">
                  <c:v>70.75</c:v>
                </c:pt>
                <c:pt idx="61">
                  <c:v>70.790000000000006</c:v>
                </c:pt>
                <c:pt idx="62">
                  <c:v>70.83</c:v>
                </c:pt>
                <c:pt idx="63">
                  <c:v>70.849999999999994</c:v>
                </c:pt>
                <c:pt idx="64">
                  <c:v>70.89</c:v>
                </c:pt>
                <c:pt idx="65">
                  <c:v>70.92</c:v>
                </c:pt>
                <c:pt idx="66">
                  <c:v>70.97</c:v>
                </c:pt>
                <c:pt idx="67">
                  <c:v>71.02</c:v>
                </c:pt>
                <c:pt idx="68">
                  <c:v>71.06</c:v>
                </c:pt>
                <c:pt idx="69">
                  <c:v>71.099999999999994</c:v>
                </c:pt>
                <c:pt idx="70">
                  <c:v>71.14</c:v>
                </c:pt>
                <c:pt idx="71">
                  <c:v>71.19</c:v>
                </c:pt>
                <c:pt idx="72">
                  <c:v>71.239999999999995</c:v>
                </c:pt>
                <c:pt idx="73">
                  <c:v>71.3</c:v>
                </c:pt>
                <c:pt idx="74">
                  <c:v>71.39</c:v>
                </c:pt>
                <c:pt idx="75">
                  <c:v>71.47</c:v>
                </c:pt>
                <c:pt idx="76">
                  <c:v>71.58</c:v>
                </c:pt>
                <c:pt idx="77">
                  <c:v>71.69</c:v>
                </c:pt>
                <c:pt idx="78">
                  <c:v>71.81</c:v>
                </c:pt>
                <c:pt idx="79">
                  <c:v>71.95</c:v>
                </c:pt>
                <c:pt idx="80">
                  <c:v>72.08</c:v>
                </c:pt>
              </c:numCache>
            </c:numRef>
          </c:val>
          <c:smooth val="0"/>
          <c:extLst>
            <c:ext xmlns:c16="http://schemas.microsoft.com/office/drawing/2014/chart" uri="{C3380CC4-5D6E-409C-BE32-E72D297353CC}">
              <c16:uniqueId val="{00000000-50AE-4A7B-98BB-513671382BDA}"/>
            </c:ext>
          </c:extLst>
        </c:ser>
        <c:ser>
          <c:idx val="1"/>
          <c:order val="1"/>
          <c:tx>
            <c:strRef>
              <c:f>USecEnrWld!$C$6</c:f>
              <c:strCache>
                <c:ptCount val="1"/>
                <c:pt idx="0">
                  <c:v>SSP2 IFs</c:v>
                </c:pt>
              </c:strCache>
            </c:strRef>
          </c:tx>
          <c:spPr>
            <a:ln w="28575" cap="rnd">
              <a:solidFill>
                <a:srgbClr val="00B05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USecEnrWld!$C$7:$C$87</c:f>
              <c:numCache>
                <c:formatCode>General</c:formatCode>
                <c:ptCount val="81"/>
                <c:pt idx="0">
                  <c:v>73.92</c:v>
                </c:pt>
                <c:pt idx="1">
                  <c:v>74.180000000000007</c:v>
                </c:pt>
                <c:pt idx="2">
                  <c:v>74.680000000000007</c:v>
                </c:pt>
                <c:pt idx="3">
                  <c:v>75.22</c:v>
                </c:pt>
                <c:pt idx="4">
                  <c:v>75.760000000000005</c:v>
                </c:pt>
                <c:pt idx="5">
                  <c:v>76.3</c:v>
                </c:pt>
                <c:pt idx="6">
                  <c:v>76.94</c:v>
                </c:pt>
                <c:pt idx="7">
                  <c:v>77.66</c:v>
                </c:pt>
                <c:pt idx="8">
                  <c:v>78.430000000000007</c:v>
                </c:pt>
                <c:pt idx="9">
                  <c:v>79.2</c:v>
                </c:pt>
                <c:pt idx="10">
                  <c:v>79.95</c:v>
                </c:pt>
                <c:pt idx="11">
                  <c:v>80.66</c:v>
                </c:pt>
                <c:pt idx="12">
                  <c:v>81.3</c:v>
                </c:pt>
                <c:pt idx="13">
                  <c:v>81.87</c:v>
                </c:pt>
                <c:pt idx="14">
                  <c:v>82.4</c:v>
                </c:pt>
                <c:pt idx="15">
                  <c:v>82.91</c:v>
                </c:pt>
                <c:pt idx="16">
                  <c:v>83.36</c:v>
                </c:pt>
                <c:pt idx="17">
                  <c:v>83.7</c:v>
                </c:pt>
                <c:pt idx="18">
                  <c:v>83.98</c:v>
                </c:pt>
                <c:pt idx="19">
                  <c:v>84.2</c:v>
                </c:pt>
                <c:pt idx="20">
                  <c:v>84.39</c:v>
                </c:pt>
                <c:pt idx="21">
                  <c:v>84.54</c:v>
                </c:pt>
                <c:pt idx="22">
                  <c:v>84.64</c:v>
                </c:pt>
                <c:pt idx="23">
                  <c:v>84.72</c:v>
                </c:pt>
                <c:pt idx="24">
                  <c:v>84.8</c:v>
                </c:pt>
                <c:pt idx="25">
                  <c:v>84.91</c:v>
                </c:pt>
                <c:pt idx="26">
                  <c:v>85.05</c:v>
                </c:pt>
                <c:pt idx="27">
                  <c:v>85.23</c:v>
                </c:pt>
                <c:pt idx="28">
                  <c:v>85.42</c:v>
                </c:pt>
                <c:pt idx="29">
                  <c:v>85.61</c:v>
                </c:pt>
                <c:pt idx="30">
                  <c:v>85.79</c:v>
                </c:pt>
                <c:pt idx="31">
                  <c:v>85.98</c:v>
                </c:pt>
                <c:pt idx="32">
                  <c:v>86.17</c:v>
                </c:pt>
                <c:pt idx="33">
                  <c:v>86.35</c:v>
                </c:pt>
                <c:pt idx="34">
                  <c:v>86.55</c:v>
                </c:pt>
                <c:pt idx="35">
                  <c:v>86.74</c:v>
                </c:pt>
                <c:pt idx="36">
                  <c:v>86.94</c:v>
                </c:pt>
                <c:pt idx="37">
                  <c:v>87.16</c:v>
                </c:pt>
                <c:pt idx="38">
                  <c:v>87.38</c:v>
                </c:pt>
                <c:pt idx="39">
                  <c:v>87.62</c:v>
                </c:pt>
                <c:pt idx="40">
                  <c:v>87.86</c:v>
                </c:pt>
                <c:pt idx="41">
                  <c:v>88.08</c:v>
                </c:pt>
                <c:pt idx="42">
                  <c:v>88.31</c:v>
                </c:pt>
                <c:pt idx="43">
                  <c:v>88.54</c:v>
                </c:pt>
                <c:pt idx="44">
                  <c:v>88.76</c:v>
                </c:pt>
                <c:pt idx="45">
                  <c:v>88.96</c:v>
                </c:pt>
                <c:pt idx="46">
                  <c:v>89.17</c:v>
                </c:pt>
                <c:pt idx="47">
                  <c:v>89.37</c:v>
                </c:pt>
                <c:pt idx="48">
                  <c:v>89.58</c:v>
                </c:pt>
                <c:pt idx="49">
                  <c:v>89.78</c:v>
                </c:pt>
                <c:pt idx="50">
                  <c:v>89.99</c:v>
                </c:pt>
                <c:pt idx="51">
                  <c:v>90.2</c:v>
                </c:pt>
                <c:pt idx="52">
                  <c:v>90.4</c:v>
                </c:pt>
                <c:pt idx="53">
                  <c:v>90.6</c:v>
                </c:pt>
                <c:pt idx="54">
                  <c:v>90.79</c:v>
                </c:pt>
                <c:pt idx="55">
                  <c:v>90.99</c:v>
                </c:pt>
                <c:pt idx="56">
                  <c:v>91.19</c:v>
                </c:pt>
                <c:pt idx="57">
                  <c:v>91.39</c:v>
                </c:pt>
                <c:pt idx="58">
                  <c:v>91.58</c:v>
                </c:pt>
                <c:pt idx="59">
                  <c:v>91.77</c:v>
                </c:pt>
                <c:pt idx="60">
                  <c:v>91.95</c:v>
                </c:pt>
                <c:pt idx="61">
                  <c:v>92.13</c:v>
                </c:pt>
                <c:pt idx="62">
                  <c:v>92.3</c:v>
                </c:pt>
                <c:pt idx="63">
                  <c:v>92.48</c:v>
                </c:pt>
                <c:pt idx="64">
                  <c:v>92.65</c:v>
                </c:pt>
                <c:pt idx="65">
                  <c:v>92.81</c:v>
                </c:pt>
                <c:pt idx="66">
                  <c:v>92.96</c:v>
                </c:pt>
                <c:pt idx="67">
                  <c:v>93.11</c:v>
                </c:pt>
                <c:pt idx="68">
                  <c:v>93.25</c:v>
                </c:pt>
                <c:pt idx="69">
                  <c:v>93.39</c:v>
                </c:pt>
                <c:pt idx="70">
                  <c:v>93.55</c:v>
                </c:pt>
                <c:pt idx="71">
                  <c:v>93.72</c:v>
                </c:pt>
                <c:pt idx="72">
                  <c:v>93.89</c:v>
                </c:pt>
                <c:pt idx="73">
                  <c:v>94.06</c:v>
                </c:pt>
                <c:pt idx="74">
                  <c:v>94.23</c:v>
                </c:pt>
                <c:pt idx="75">
                  <c:v>94.4</c:v>
                </c:pt>
                <c:pt idx="76">
                  <c:v>94.56</c:v>
                </c:pt>
                <c:pt idx="77">
                  <c:v>94.72</c:v>
                </c:pt>
                <c:pt idx="78">
                  <c:v>94.88</c:v>
                </c:pt>
                <c:pt idx="79">
                  <c:v>95.03</c:v>
                </c:pt>
                <c:pt idx="80">
                  <c:v>95.19</c:v>
                </c:pt>
              </c:numCache>
            </c:numRef>
          </c:val>
          <c:smooth val="0"/>
          <c:extLst>
            <c:ext xmlns:c16="http://schemas.microsoft.com/office/drawing/2014/chart" uri="{C3380CC4-5D6E-409C-BE32-E72D297353CC}">
              <c16:uniqueId val="{00000001-50AE-4A7B-98BB-513671382BDA}"/>
            </c:ext>
          </c:extLst>
        </c:ser>
        <c:ser>
          <c:idx val="2"/>
          <c:order val="2"/>
          <c:tx>
            <c:strRef>
              <c:f>USecEnrWld!$D$6</c:f>
              <c:strCache>
                <c:ptCount val="1"/>
                <c:pt idx="0">
                  <c:v>SSP5 IFs</c:v>
                </c:pt>
              </c:strCache>
            </c:strRef>
          </c:tx>
          <c:spPr>
            <a:ln w="28575" cap="rnd">
              <a:solidFill>
                <a:srgbClr val="00206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USecEnrWld!$D$7:$D$87</c:f>
              <c:numCache>
                <c:formatCode>General</c:formatCode>
                <c:ptCount val="81"/>
                <c:pt idx="0">
                  <c:v>74</c:v>
                </c:pt>
                <c:pt idx="1">
                  <c:v>74.72</c:v>
                </c:pt>
                <c:pt idx="2">
                  <c:v>75.819999999999993</c:v>
                </c:pt>
                <c:pt idx="3">
                  <c:v>77.099999999999994</c:v>
                </c:pt>
                <c:pt idx="4">
                  <c:v>78.489999999999995</c:v>
                </c:pt>
                <c:pt idx="5">
                  <c:v>80.010000000000005</c:v>
                </c:pt>
                <c:pt idx="6">
                  <c:v>81.62</c:v>
                </c:pt>
                <c:pt idx="7">
                  <c:v>83.27</c:v>
                </c:pt>
                <c:pt idx="8">
                  <c:v>84.9</c:v>
                </c:pt>
                <c:pt idx="9">
                  <c:v>86.45</c:v>
                </c:pt>
                <c:pt idx="10">
                  <c:v>87.82</c:v>
                </c:pt>
                <c:pt idx="11">
                  <c:v>88.94</c:v>
                </c:pt>
                <c:pt idx="12">
                  <c:v>89.79</c:v>
                </c:pt>
                <c:pt idx="13">
                  <c:v>90.45</c:v>
                </c:pt>
                <c:pt idx="14">
                  <c:v>91.01</c:v>
                </c:pt>
                <c:pt idx="15">
                  <c:v>91.62</c:v>
                </c:pt>
                <c:pt idx="16">
                  <c:v>92.2</c:v>
                </c:pt>
                <c:pt idx="17">
                  <c:v>92.74</c:v>
                </c:pt>
                <c:pt idx="18">
                  <c:v>93.23</c:v>
                </c:pt>
                <c:pt idx="19">
                  <c:v>93.68</c:v>
                </c:pt>
                <c:pt idx="20">
                  <c:v>94.11</c:v>
                </c:pt>
                <c:pt idx="21">
                  <c:v>94.49</c:v>
                </c:pt>
                <c:pt idx="22">
                  <c:v>94.84</c:v>
                </c:pt>
                <c:pt idx="23">
                  <c:v>95.14</c:v>
                </c:pt>
                <c:pt idx="24">
                  <c:v>95.39</c:v>
                </c:pt>
                <c:pt idx="25">
                  <c:v>95.62</c:v>
                </c:pt>
                <c:pt idx="26">
                  <c:v>95.84</c:v>
                </c:pt>
                <c:pt idx="27">
                  <c:v>96.07</c:v>
                </c:pt>
                <c:pt idx="28">
                  <c:v>96.29</c:v>
                </c:pt>
                <c:pt idx="29">
                  <c:v>96.5</c:v>
                </c:pt>
                <c:pt idx="30">
                  <c:v>96.68</c:v>
                </c:pt>
                <c:pt idx="31">
                  <c:v>96.86</c:v>
                </c:pt>
                <c:pt idx="32">
                  <c:v>97.04</c:v>
                </c:pt>
                <c:pt idx="33">
                  <c:v>97.2</c:v>
                </c:pt>
                <c:pt idx="34">
                  <c:v>97.35</c:v>
                </c:pt>
                <c:pt idx="35">
                  <c:v>97.49</c:v>
                </c:pt>
                <c:pt idx="36">
                  <c:v>97.61</c:v>
                </c:pt>
                <c:pt idx="37">
                  <c:v>97.74</c:v>
                </c:pt>
                <c:pt idx="38">
                  <c:v>97.85</c:v>
                </c:pt>
                <c:pt idx="39">
                  <c:v>97.96</c:v>
                </c:pt>
                <c:pt idx="40">
                  <c:v>98.05</c:v>
                </c:pt>
                <c:pt idx="41">
                  <c:v>98.14</c:v>
                </c:pt>
                <c:pt idx="42">
                  <c:v>98.23</c:v>
                </c:pt>
                <c:pt idx="43">
                  <c:v>98.32</c:v>
                </c:pt>
                <c:pt idx="44">
                  <c:v>98.4</c:v>
                </c:pt>
                <c:pt idx="45">
                  <c:v>98.48</c:v>
                </c:pt>
                <c:pt idx="46">
                  <c:v>98.56</c:v>
                </c:pt>
                <c:pt idx="47">
                  <c:v>98.63</c:v>
                </c:pt>
                <c:pt idx="48">
                  <c:v>98.7</c:v>
                </c:pt>
                <c:pt idx="49">
                  <c:v>98.76</c:v>
                </c:pt>
                <c:pt idx="50">
                  <c:v>98.83</c:v>
                </c:pt>
                <c:pt idx="51">
                  <c:v>98.89</c:v>
                </c:pt>
                <c:pt idx="52">
                  <c:v>98.95</c:v>
                </c:pt>
                <c:pt idx="53">
                  <c:v>99.01</c:v>
                </c:pt>
                <c:pt idx="54">
                  <c:v>99.07</c:v>
                </c:pt>
                <c:pt idx="55">
                  <c:v>99.13</c:v>
                </c:pt>
                <c:pt idx="56">
                  <c:v>99.19</c:v>
                </c:pt>
                <c:pt idx="57">
                  <c:v>99.24</c:v>
                </c:pt>
                <c:pt idx="58">
                  <c:v>99.3</c:v>
                </c:pt>
                <c:pt idx="59">
                  <c:v>99.35</c:v>
                </c:pt>
                <c:pt idx="60">
                  <c:v>99.4</c:v>
                </c:pt>
                <c:pt idx="61">
                  <c:v>99.44</c:v>
                </c:pt>
                <c:pt idx="62">
                  <c:v>99.49</c:v>
                </c:pt>
                <c:pt idx="63">
                  <c:v>99.53</c:v>
                </c:pt>
                <c:pt idx="64">
                  <c:v>99.57</c:v>
                </c:pt>
                <c:pt idx="65">
                  <c:v>99.61</c:v>
                </c:pt>
                <c:pt idx="66">
                  <c:v>99.64</c:v>
                </c:pt>
                <c:pt idx="67">
                  <c:v>99.68</c:v>
                </c:pt>
                <c:pt idx="68">
                  <c:v>99.71</c:v>
                </c:pt>
                <c:pt idx="69">
                  <c:v>99.74</c:v>
                </c:pt>
                <c:pt idx="70">
                  <c:v>99.77</c:v>
                </c:pt>
                <c:pt idx="71">
                  <c:v>99.8</c:v>
                </c:pt>
                <c:pt idx="72">
                  <c:v>99.82</c:v>
                </c:pt>
                <c:pt idx="73">
                  <c:v>99.84</c:v>
                </c:pt>
                <c:pt idx="74">
                  <c:v>99.85</c:v>
                </c:pt>
                <c:pt idx="75">
                  <c:v>99.87</c:v>
                </c:pt>
                <c:pt idx="76">
                  <c:v>99.88</c:v>
                </c:pt>
                <c:pt idx="77">
                  <c:v>99.89</c:v>
                </c:pt>
                <c:pt idx="78">
                  <c:v>99.9</c:v>
                </c:pt>
                <c:pt idx="79">
                  <c:v>99.91</c:v>
                </c:pt>
                <c:pt idx="80">
                  <c:v>99.91</c:v>
                </c:pt>
              </c:numCache>
            </c:numRef>
          </c:val>
          <c:smooth val="0"/>
          <c:extLst>
            <c:ext xmlns:c16="http://schemas.microsoft.com/office/drawing/2014/chart" uri="{C3380CC4-5D6E-409C-BE32-E72D297353CC}">
              <c16:uniqueId val="{00000002-50AE-4A7B-98BB-513671382BDA}"/>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'World Jun 24'!$B$6</c:f>
              <c:strCache>
                <c:ptCount val="1"/>
                <c:pt idx="0">
                  <c:v>SSP3 IFs</c:v>
                </c:pt>
              </c:strCache>
            </c:strRef>
          </c:tx>
          <c:spPr>
            <a:ln w="28575" cap="rnd">
              <a:solidFill>
                <a:srgbClr val="92D050"/>
              </a:solidFill>
              <a:prstDash val="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24'!$B$7:$B$87</c:f>
              <c:numCache>
                <c:formatCode>General</c:formatCode>
                <c:ptCount val="81"/>
                <c:pt idx="0">
                  <c:v>8.1289999999999996</c:v>
                </c:pt>
                <c:pt idx="1">
                  <c:v>8.1850000000000005</c:v>
                </c:pt>
                <c:pt idx="2">
                  <c:v>8.2390000000000008</c:v>
                </c:pt>
                <c:pt idx="3">
                  <c:v>8.2929999999999993</c:v>
                </c:pt>
                <c:pt idx="4">
                  <c:v>8.3450000000000006</c:v>
                </c:pt>
                <c:pt idx="5">
                  <c:v>8.3949999999999996</c:v>
                </c:pt>
                <c:pt idx="6">
                  <c:v>8.4429999999999996</c:v>
                </c:pt>
                <c:pt idx="7">
                  <c:v>8.49</c:v>
                </c:pt>
                <c:pt idx="8">
                  <c:v>8.5359999999999996</c:v>
                </c:pt>
                <c:pt idx="9">
                  <c:v>8.5820000000000007</c:v>
                </c:pt>
                <c:pt idx="10">
                  <c:v>8.6280000000000001</c:v>
                </c:pt>
                <c:pt idx="11">
                  <c:v>8.6709999999999994</c:v>
                </c:pt>
                <c:pt idx="12">
                  <c:v>8.7140000000000004</c:v>
                </c:pt>
                <c:pt idx="13">
                  <c:v>8.7560000000000002</c:v>
                </c:pt>
                <c:pt idx="14">
                  <c:v>8.7970000000000006</c:v>
                </c:pt>
                <c:pt idx="15">
                  <c:v>8.8369999999999997</c:v>
                </c:pt>
                <c:pt idx="16">
                  <c:v>8.875</c:v>
                </c:pt>
                <c:pt idx="17">
                  <c:v>8.9120000000000008</c:v>
                </c:pt>
                <c:pt idx="18">
                  <c:v>8.9489999999999998</c:v>
                </c:pt>
                <c:pt idx="19">
                  <c:v>8.984</c:v>
                </c:pt>
                <c:pt idx="20">
                  <c:v>9.0180000000000007</c:v>
                </c:pt>
                <c:pt idx="21">
                  <c:v>9.0510000000000002</c:v>
                </c:pt>
                <c:pt idx="22">
                  <c:v>9.0839999999999996</c:v>
                </c:pt>
                <c:pt idx="23">
                  <c:v>9.1150000000000002</c:v>
                </c:pt>
                <c:pt idx="24">
                  <c:v>9.1460000000000008</c:v>
                </c:pt>
                <c:pt idx="25">
                  <c:v>9.1769999999999996</c:v>
                </c:pt>
                <c:pt idx="26">
                  <c:v>9.2059999999999995</c:v>
                </c:pt>
                <c:pt idx="27">
                  <c:v>9.2349999999999994</c:v>
                </c:pt>
                <c:pt idx="28">
                  <c:v>9.2639999999999993</c:v>
                </c:pt>
                <c:pt idx="29">
                  <c:v>9.2910000000000004</c:v>
                </c:pt>
                <c:pt idx="30">
                  <c:v>9.3190000000000008</c:v>
                </c:pt>
                <c:pt idx="31">
                  <c:v>9.3450000000000006</c:v>
                </c:pt>
                <c:pt idx="32">
                  <c:v>9.3710000000000004</c:v>
                </c:pt>
                <c:pt idx="33">
                  <c:v>9.3960000000000008</c:v>
                </c:pt>
                <c:pt idx="34">
                  <c:v>9.4220000000000006</c:v>
                </c:pt>
                <c:pt idx="35">
                  <c:v>9.4459999999999997</c:v>
                </c:pt>
                <c:pt idx="36">
                  <c:v>9.4700000000000006</c:v>
                </c:pt>
                <c:pt idx="37">
                  <c:v>9.4939999999999998</c:v>
                </c:pt>
                <c:pt idx="38">
                  <c:v>9.5169999999999995</c:v>
                </c:pt>
                <c:pt idx="39">
                  <c:v>9.5399999999999991</c:v>
                </c:pt>
                <c:pt idx="40">
                  <c:v>9.5630000000000006</c:v>
                </c:pt>
                <c:pt idx="41">
                  <c:v>9.5860000000000003</c:v>
                </c:pt>
                <c:pt idx="42">
                  <c:v>9.6080000000000005</c:v>
                </c:pt>
                <c:pt idx="43">
                  <c:v>9.6310000000000002</c:v>
                </c:pt>
                <c:pt idx="44">
                  <c:v>9.6530000000000005</c:v>
                </c:pt>
                <c:pt idx="45">
                  <c:v>9.6750000000000007</c:v>
                </c:pt>
                <c:pt idx="46">
                  <c:v>9.6969999999999992</c:v>
                </c:pt>
                <c:pt idx="47">
                  <c:v>9.718</c:v>
                </c:pt>
                <c:pt idx="48">
                  <c:v>9.74</c:v>
                </c:pt>
                <c:pt idx="49">
                  <c:v>9.7609999999999992</c:v>
                </c:pt>
                <c:pt idx="50">
                  <c:v>9.782</c:v>
                </c:pt>
                <c:pt idx="51">
                  <c:v>9.8040000000000003</c:v>
                </c:pt>
                <c:pt idx="52">
                  <c:v>9.8249999999999993</c:v>
                </c:pt>
                <c:pt idx="53">
                  <c:v>9.8460000000000001</c:v>
                </c:pt>
                <c:pt idx="54">
                  <c:v>9.8659999999999997</c:v>
                </c:pt>
                <c:pt idx="55">
                  <c:v>9.8859999999999992</c:v>
                </c:pt>
                <c:pt idx="56">
                  <c:v>9.907</c:v>
                </c:pt>
                <c:pt idx="57">
                  <c:v>9.9269999999999996</c:v>
                </c:pt>
                <c:pt idx="58">
                  <c:v>9.9480000000000004</c:v>
                </c:pt>
                <c:pt idx="59">
                  <c:v>9.9670000000000005</c:v>
                </c:pt>
                <c:pt idx="60">
                  <c:v>9.9870000000000001</c:v>
                </c:pt>
                <c:pt idx="61">
                  <c:v>10.01</c:v>
                </c:pt>
                <c:pt idx="62">
                  <c:v>10.029999999999999</c:v>
                </c:pt>
                <c:pt idx="63">
                  <c:v>10.050000000000001</c:v>
                </c:pt>
                <c:pt idx="64">
                  <c:v>10.07</c:v>
                </c:pt>
                <c:pt idx="65">
                  <c:v>10.08</c:v>
                </c:pt>
                <c:pt idx="66">
                  <c:v>10.1</c:v>
                </c:pt>
                <c:pt idx="67">
                  <c:v>10.119999999999999</c:v>
                </c:pt>
                <c:pt idx="68">
                  <c:v>10.14</c:v>
                </c:pt>
                <c:pt idx="69">
                  <c:v>10.16</c:v>
                </c:pt>
                <c:pt idx="70">
                  <c:v>10.18</c:v>
                </c:pt>
                <c:pt idx="71">
                  <c:v>10.199999999999999</c:v>
                </c:pt>
                <c:pt idx="72">
                  <c:v>10.220000000000001</c:v>
                </c:pt>
                <c:pt idx="73">
                  <c:v>10.23</c:v>
                </c:pt>
                <c:pt idx="74">
                  <c:v>10.25</c:v>
                </c:pt>
                <c:pt idx="75">
                  <c:v>10.27</c:v>
                </c:pt>
                <c:pt idx="76">
                  <c:v>10.29</c:v>
                </c:pt>
                <c:pt idx="77">
                  <c:v>10.31</c:v>
                </c:pt>
                <c:pt idx="78">
                  <c:v>10.32</c:v>
                </c:pt>
                <c:pt idx="79">
                  <c:v>10.34</c:v>
                </c:pt>
                <c:pt idx="80">
                  <c:v>10.36</c:v>
                </c:pt>
              </c:numCache>
            </c:numRef>
          </c:val>
          <c:smooth val="0"/>
          <c:extLst>
            <c:ext xmlns:c16="http://schemas.microsoft.com/office/drawing/2014/chart" uri="{C3380CC4-5D6E-409C-BE32-E72D297353CC}">
              <c16:uniqueId val="{00000000-0CA5-4DCA-A1CB-F87CE6A5C905}"/>
            </c:ext>
          </c:extLst>
        </c:ser>
        <c:ser>
          <c:idx val="1"/>
          <c:order val="1"/>
          <c:tx>
            <c:strRef>
              <c:f>'World Jun 24'!$C$6</c:f>
              <c:strCache>
                <c:ptCount val="1"/>
                <c:pt idx="0">
                  <c:v>SSP3 WIC</c:v>
                </c:pt>
              </c:strCache>
            </c:strRef>
          </c:tx>
          <c:spPr>
            <a:ln w="28575" cap="rnd">
              <a:solidFill>
                <a:schemeClr val="accent2">
                  <a:lumMod val="75000"/>
                </a:schemeClr>
              </a:solidFill>
              <a:prstDash val="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24'!$C$7:$C$87</c:f>
              <c:numCache>
                <c:formatCode>General</c:formatCode>
                <c:ptCount val="81"/>
                <c:pt idx="0">
                  <c:v>8.1289999999999996</c:v>
                </c:pt>
                <c:pt idx="1">
                  <c:v>8.202</c:v>
                </c:pt>
                <c:pt idx="2">
                  <c:v>8.2769999999999992</c:v>
                </c:pt>
                <c:pt idx="3">
                  <c:v>8.3520000000000003</c:v>
                </c:pt>
                <c:pt idx="4">
                  <c:v>8.4269999999999996</c:v>
                </c:pt>
                <c:pt idx="5">
                  <c:v>8.5030000000000001</c:v>
                </c:pt>
                <c:pt idx="6">
                  <c:v>8.5679999999999996</c:v>
                </c:pt>
                <c:pt idx="7">
                  <c:v>8.6340000000000003</c:v>
                </c:pt>
                <c:pt idx="8">
                  <c:v>8.7010000000000005</c:v>
                </c:pt>
                <c:pt idx="9">
                  <c:v>8.7680000000000007</c:v>
                </c:pt>
                <c:pt idx="10">
                  <c:v>8.8350000000000009</c:v>
                </c:pt>
                <c:pt idx="11">
                  <c:v>8.89</c:v>
                </c:pt>
                <c:pt idx="12">
                  <c:v>8.9450000000000003</c:v>
                </c:pt>
                <c:pt idx="13">
                  <c:v>9</c:v>
                </c:pt>
                <c:pt idx="14">
                  <c:v>9.0559999999999992</c:v>
                </c:pt>
                <c:pt idx="15">
                  <c:v>9.1120000000000001</c:v>
                </c:pt>
                <c:pt idx="16">
                  <c:v>9.157</c:v>
                </c:pt>
                <c:pt idx="17">
                  <c:v>9.2029999999999994</c:v>
                </c:pt>
                <c:pt idx="18">
                  <c:v>9.25</c:v>
                </c:pt>
                <c:pt idx="19">
                  <c:v>9.2959999999999994</c:v>
                </c:pt>
                <c:pt idx="20">
                  <c:v>9.343</c:v>
                </c:pt>
                <c:pt idx="21">
                  <c:v>9.3800000000000008</c:v>
                </c:pt>
                <c:pt idx="22">
                  <c:v>9.4169999999999998</c:v>
                </c:pt>
                <c:pt idx="23">
                  <c:v>9.4550000000000001</c:v>
                </c:pt>
                <c:pt idx="24">
                  <c:v>9.4930000000000003</c:v>
                </c:pt>
                <c:pt idx="25">
                  <c:v>9.5310000000000006</c:v>
                </c:pt>
                <c:pt idx="26">
                  <c:v>9.56</c:v>
                </c:pt>
                <c:pt idx="27">
                  <c:v>9.59</c:v>
                </c:pt>
                <c:pt idx="28">
                  <c:v>9.6199999999999992</c:v>
                </c:pt>
                <c:pt idx="29">
                  <c:v>9.6509999999999998</c:v>
                </c:pt>
                <c:pt idx="30">
                  <c:v>9.6809999999999992</c:v>
                </c:pt>
                <c:pt idx="31">
                  <c:v>9.7050000000000001</c:v>
                </c:pt>
                <c:pt idx="32">
                  <c:v>9.7279999999999998</c:v>
                </c:pt>
                <c:pt idx="33">
                  <c:v>9.7520000000000007</c:v>
                </c:pt>
                <c:pt idx="34">
                  <c:v>9.7759999999999998</c:v>
                </c:pt>
                <c:pt idx="35">
                  <c:v>9.8010000000000002</c:v>
                </c:pt>
                <c:pt idx="36">
                  <c:v>9.8190000000000008</c:v>
                </c:pt>
                <c:pt idx="37">
                  <c:v>9.8369999999999997</c:v>
                </c:pt>
                <c:pt idx="38">
                  <c:v>9.8550000000000004</c:v>
                </c:pt>
                <c:pt idx="39">
                  <c:v>9.8729999999999993</c:v>
                </c:pt>
                <c:pt idx="40">
                  <c:v>9.891</c:v>
                </c:pt>
                <c:pt idx="41">
                  <c:v>9.9039999999999999</c:v>
                </c:pt>
                <c:pt idx="42">
                  <c:v>9.9169999999999998</c:v>
                </c:pt>
                <c:pt idx="43">
                  <c:v>9.9290000000000003</c:v>
                </c:pt>
                <c:pt idx="44">
                  <c:v>9.9420000000000002</c:v>
                </c:pt>
                <c:pt idx="45">
                  <c:v>9.9550000000000001</c:v>
                </c:pt>
                <c:pt idx="46">
                  <c:v>9.9619999999999997</c:v>
                </c:pt>
                <c:pt idx="47">
                  <c:v>9.9700000000000006</c:v>
                </c:pt>
                <c:pt idx="48">
                  <c:v>9.9770000000000003</c:v>
                </c:pt>
                <c:pt idx="49">
                  <c:v>9.9849999999999994</c:v>
                </c:pt>
                <c:pt idx="50">
                  <c:v>9.9920000000000009</c:v>
                </c:pt>
                <c:pt idx="51">
                  <c:v>9.9949999999999992</c:v>
                </c:pt>
                <c:pt idx="52">
                  <c:v>9.9979999999999993</c:v>
                </c:pt>
                <c:pt idx="53">
                  <c:v>10</c:v>
                </c:pt>
                <c:pt idx="54">
                  <c:v>10</c:v>
                </c:pt>
                <c:pt idx="55">
                  <c:v>10.01</c:v>
                </c:pt>
                <c:pt idx="56">
                  <c:v>10</c:v>
                </c:pt>
                <c:pt idx="57">
                  <c:v>10</c:v>
                </c:pt>
                <c:pt idx="58">
                  <c:v>10</c:v>
                </c:pt>
                <c:pt idx="59">
                  <c:v>10</c:v>
                </c:pt>
                <c:pt idx="60">
                  <c:v>10</c:v>
                </c:pt>
                <c:pt idx="61">
                  <c:v>9.9960000000000004</c:v>
                </c:pt>
                <c:pt idx="62">
                  <c:v>9.9920000000000009</c:v>
                </c:pt>
                <c:pt idx="63">
                  <c:v>9.9879999999999995</c:v>
                </c:pt>
                <c:pt idx="64">
                  <c:v>9.984</c:v>
                </c:pt>
                <c:pt idx="65">
                  <c:v>9.98</c:v>
                </c:pt>
                <c:pt idx="66">
                  <c:v>9.9740000000000002</c:v>
                </c:pt>
                <c:pt idx="67">
                  <c:v>9.9689999999999994</c:v>
                </c:pt>
                <c:pt idx="68">
                  <c:v>9.9629999999999992</c:v>
                </c:pt>
                <c:pt idx="69">
                  <c:v>9.9580000000000002</c:v>
                </c:pt>
                <c:pt idx="70">
                  <c:v>9.952</c:v>
                </c:pt>
                <c:pt idx="71">
                  <c:v>9.9469999999999992</c:v>
                </c:pt>
                <c:pt idx="72">
                  <c:v>9.9410000000000007</c:v>
                </c:pt>
                <c:pt idx="73">
                  <c:v>9.9359999999999999</c:v>
                </c:pt>
                <c:pt idx="74">
                  <c:v>9.93</c:v>
                </c:pt>
                <c:pt idx="75">
                  <c:v>9.9250000000000007</c:v>
                </c:pt>
                <c:pt idx="76">
                  <c:v>9.92</c:v>
                </c:pt>
                <c:pt idx="77">
                  <c:v>9.9149999999999991</c:v>
                </c:pt>
                <c:pt idx="78">
                  <c:v>9.91</c:v>
                </c:pt>
                <c:pt idx="79">
                  <c:v>9.9060000000000006</c:v>
                </c:pt>
                <c:pt idx="80">
                  <c:v>9.9009999999999998</c:v>
                </c:pt>
              </c:numCache>
            </c:numRef>
          </c:val>
          <c:smooth val="0"/>
          <c:extLst>
            <c:ext xmlns:c16="http://schemas.microsoft.com/office/drawing/2014/chart" uri="{C3380CC4-5D6E-409C-BE32-E72D297353CC}">
              <c16:uniqueId val="{00000001-0CA5-4DCA-A1CB-F87CE6A5C905}"/>
            </c:ext>
          </c:extLst>
        </c:ser>
        <c:ser>
          <c:idx val="2"/>
          <c:order val="2"/>
          <c:tx>
            <c:strRef>
              <c:f>'World Jun 24'!$D$6</c:f>
              <c:strCache>
                <c:ptCount val="1"/>
                <c:pt idx="0">
                  <c:v>SSP2 IFs</c:v>
                </c:pt>
              </c:strCache>
            </c:strRef>
          </c:tx>
          <c:spPr>
            <a:ln w="28575" cap="rnd">
              <a:solidFill>
                <a:srgbClr val="00B05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24'!$D$7:$D$87</c:f>
              <c:numCache>
                <c:formatCode>General</c:formatCode>
                <c:ptCount val="81"/>
                <c:pt idx="0">
                  <c:v>8.1289999999999996</c:v>
                </c:pt>
                <c:pt idx="1">
                  <c:v>8.1859999999999999</c:v>
                </c:pt>
                <c:pt idx="2">
                  <c:v>8.2420000000000009</c:v>
                </c:pt>
                <c:pt idx="3">
                  <c:v>8.2970000000000006</c:v>
                </c:pt>
                <c:pt idx="4">
                  <c:v>8.3510000000000009</c:v>
                </c:pt>
                <c:pt idx="5">
                  <c:v>8.4039999999999999</c:v>
                </c:pt>
                <c:pt idx="6">
                  <c:v>8.4570000000000007</c:v>
                </c:pt>
                <c:pt idx="7">
                  <c:v>8.5090000000000003</c:v>
                </c:pt>
                <c:pt idx="8">
                  <c:v>8.5619999999999994</c:v>
                </c:pt>
                <c:pt idx="9">
                  <c:v>8.6150000000000002</c:v>
                </c:pt>
                <c:pt idx="10">
                  <c:v>8.6690000000000005</c:v>
                </c:pt>
                <c:pt idx="11">
                  <c:v>8.7219999999999995</c:v>
                </c:pt>
                <c:pt idx="12">
                  <c:v>8.7769999999999992</c:v>
                </c:pt>
                <c:pt idx="13">
                  <c:v>8.8320000000000007</c:v>
                </c:pt>
                <c:pt idx="14">
                  <c:v>8.8879999999999999</c:v>
                </c:pt>
                <c:pt idx="15">
                  <c:v>8.9450000000000003</c:v>
                </c:pt>
                <c:pt idx="16">
                  <c:v>9.0009999999999994</c:v>
                </c:pt>
                <c:pt idx="17">
                  <c:v>9.0589999999999993</c:v>
                </c:pt>
                <c:pt idx="18">
                  <c:v>9.1159999999999997</c:v>
                </c:pt>
                <c:pt idx="19">
                  <c:v>9.1750000000000007</c:v>
                </c:pt>
                <c:pt idx="20">
                  <c:v>9.2330000000000005</c:v>
                </c:pt>
                <c:pt idx="21">
                  <c:v>9.2910000000000004</c:v>
                </c:pt>
                <c:pt idx="22">
                  <c:v>9.3490000000000002</c:v>
                </c:pt>
                <c:pt idx="23">
                  <c:v>9.4079999999999995</c:v>
                </c:pt>
                <c:pt idx="24">
                  <c:v>9.4659999999999993</c:v>
                </c:pt>
                <c:pt idx="25">
                  <c:v>9.5229999999999997</c:v>
                </c:pt>
                <c:pt idx="26">
                  <c:v>9.5809999999999995</c:v>
                </c:pt>
                <c:pt idx="27">
                  <c:v>9.6379999999999999</c:v>
                </c:pt>
                <c:pt idx="28">
                  <c:v>9.6940000000000008</c:v>
                </c:pt>
                <c:pt idx="29">
                  <c:v>9.7509999999999994</c:v>
                </c:pt>
                <c:pt idx="30">
                  <c:v>9.8070000000000004</c:v>
                </c:pt>
                <c:pt idx="31">
                  <c:v>9.8620000000000001</c:v>
                </c:pt>
                <c:pt idx="32">
                  <c:v>9.9179999999999993</c:v>
                </c:pt>
                <c:pt idx="33">
                  <c:v>9.9730000000000008</c:v>
                </c:pt>
                <c:pt idx="34">
                  <c:v>10.029999999999999</c:v>
                </c:pt>
                <c:pt idx="35">
                  <c:v>10.08</c:v>
                </c:pt>
                <c:pt idx="36">
                  <c:v>10.14</c:v>
                </c:pt>
                <c:pt idx="37">
                  <c:v>10.19</c:v>
                </c:pt>
                <c:pt idx="38">
                  <c:v>10.25</c:v>
                </c:pt>
                <c:pt idx="39">
                  <c:v>10.3</c:v>
                </c:pt>
                <c:pt idx="40">
                  <c:v>10.35</c:v>
                </c:pt>
                <c:pt idx="41">
                  <c:v>10.41</c:v>
                </c:pt>
                <c:pt idx="42">
                  <c:v>10.46</c:v>
                </c:pt>
                <c:pt idx="43">
                  <c:v>10.52</c:v>
                </c:pt>
                <c:pt idx="44">
                  <c:v>10.57</c:v>
                </c:pt>
                <c:pt idx="45">
                  <c:v>10.63</c:v>
                </c:pt>
                <c:pt idx="46">
                  <c:v>10.68</c:v>
                </c:pt>
                <c:pt idx="47">
                  <c:v>10.73</c:v>
                </c:pt>
                <c:pt idx="48">
                  <c:v>10.79</c:v>
                </c:pt>
                <c:pt idx="49">
                  <c:v>10.84</c:v>
                </c:pt>
                <c:pt idx="50">
                  <c:v>10.89</c:v>
                </c:pt>
                <c:pt idx="51">
                  <c:v>10.95</c:v>
                </c:pt>
                <c:pt idx="52">
                  <c:v>11</c:v>
                </c:pt>
                <c:pt idx="53">
                  <c:v>11.05</c:v>
                </c:pt>
                <c:pt idx="54">
                  <c:v>11.1</c:v>
                </c:pt>
                <c:pt idx="55">
                  <c:v>11.16</c:v>
                </c:pt>
                <c:pt idx="56">
                  <c:v>11.21</c:v>
                </c:pt>
                <c:pt idx="57">
                  <c:v>11.26</c:v>
                </c:pt>
                <c:pt idx="58">
                  <c:v>11.31</c:v>
                </c:pt>
                <c:pt idx="59">
                  <c:v>11.36</c:v>
                </c:pt>
                <c:pt idx="60">
                  <c:v>11.41</c:v>
                </c:pt>
                <c:pt idx="61">
                  <c:v>11.46</c:v>
                </c:pt>
                <c:pt idx="62">
                  <c:v>11.5</c:v>
                </c:pt>
                <c:pt idx="63">
                  <c:v>11.55</c:v>
                </c:pt>
                <c:pt idx="64">
                  <c:v>11.6</c:v>
                </c:pt>
                <c:pt idx="65">
                  <c:v>11.65</c:v>
                </c:pt>
                <c:pt idx="66">
                  <c:v>11.7</c:v>
                </c:pt>
                <c:pt idx="67">
                  <c:v>11.74</c:v>
                </c:pt>
                <c:pt idx="68">
                  <c:v>11.79</c:v>
                </c:pt>
                <c:pt idx="69">
                  <c:v>11.83</c:v>
                </c:pt>
                <c:pt idx="70">
                  <c:v>11.88</c:v>
                </c:pt>
                <c:pt idx="71">
                  <c:v>11.92</c:v>
                </c:pt>
                <c:pt idx="72">
                  <c:v>11.97</c:v>
                </c:pt>
                <c:pt idx="73">
                  <c:v>12.01</c:v>
                </c:pt>
                <c:pt idx="74">
                  <c:v>12.06</c:v>
                </c:pt>
                <c:pt idx="75">
                  <c:v>12.1</c:v>
                </c:pt>
                <c:pt idx="76">
                  <c:v>12.15</c:v>
                </c:pt>
                <c:pt idx="77">
                  <c:v>12.19</c:v>
                </c:pt>
                <c:pt idx="78">
                  <c:v>12.23</c:v>
                </c:pt>
                <c:pt idx="79">
                  <c:v>12.27</c:v>
                </c:pt>
                <c:pt idx="80">
                  <c:v>12.31</c:v>
                </c:pt>
              </c:numCache>
            </c:numRef>
          </c:val>
          <c:smooth val="0"/>
          <c:extLst>
            <c:ext xmlns:c16="http://schemas.microsoft.com/office/drawing/2014/chart" uri="{C3380CC4-5D6E-409C-BE32-E72D297353CC}">
              <c16:uniqueId val="{00000002-0CA5-4DCA-A1CB-F87CE6A5C905}"/>
            </c:ext>
          </c:extLst>
        </c:ser>
        <c:ser>
          <c:idx val="3"/>
          <c:order val="3"/>
          <c:tx>
            <c:strRef>
              <c:f>'World Jun 24'!$E$6</c:f>
              <c:strCache>
                <c:ptCount val="1"/>
                <c:pt idx="0">
                  <c:v>SSP2 WIC</c:v>
                </c:pt>
              </c:strCache>
            </c:strRef>
          </c:tx>
          <c:spPr>
            <a:ln w="28575" cap="rnd">
              <a:solidFill>
                <a:srgbClr val="FF000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24'!$E$7:$E$87</c:f>
              <c:numCache>
                <c:formatCode>General</c:formatCode>
                <c:ptCount val="81"/>
                <c:pt idx="0">
                  <c:v>8.1289999999999996</c:v>
                </c:pt>
                <c:pt idx="1">
                  <c:v>8.2029999999999994</c:v>
                </c:pt>
                <c:pt idx="2">
                  <c:v>8.2789999999999999</c:v>
                </c:pt>
                <c:pt idx="3">
                  <c:v>8.3539999999999992</c:v>
                </c:pt>
                <c:pt idx="4">
                  <c:v>8.43</c:v>
                </c:pt>
                <c:pt idx="5">
                  <c:v>8.5069999999999997</c:v>
                </c:pt>
                <c:pt idx="6">
                  <c:v>8.5790000000000006</c:v>
                </c:pt>
                <c:pt idx="7">
                  <c:v>8.6530000000000005</c:v>
                </c:pt>
                <c:pt idx="8">
                  <c:v>8.7260000000000009</c:v>
                </c:pt>
                <c:pt idx="9">
                  <c:v>8.8010000000000002</c:v>
                </c:pt>
                <c:pt idx="10">
                  <c:v>8.875</c:v>
                </c:pt>
                <c:pt idx="11">
                  <c:v>8.9480000000000004</c:v>
                </c:pt>
                <c:pt idx="12">
                  <c:v>9.0210000000000008</c:v>
                </c:pt>
                <c:pt idx="13">
                  <c:v>9.0939999999999994</c:v>
                </c:pt>
                <c:pt idx="14">
                  <c:v>9.1679999999999993</c:v>
                </c:pt>
                <c:pt idx="15">
                  <c:v>9.2420000000000009</c:v>
                </c:pt>
                <c:pt idx="16">
                  <c:v>9.3149999999999995</c:v>
                </c:pt>
                <c:pt idx="17">
                  <c:v>9.3879999999999999</c:v>
                </c:pt>
                <c:pt idx="18">
                  <c:v>9.4610000000000003</c:v>
                </c:pt>
                <c:pt idx="19">
                  <c:v>9.5350000000000001</c:v>
                </c:pt>
                <c:pt idx="20">
                  <c:v>9.609</c:v>
                </c:pt>
                <c:pt idx="21">
                  <c:v>9.6780000000000008</c:v>
                </c:pt>
                <c:pt idx="22">
                  <c:v>9.7490000000000006</c:v>
                </c:pt>
                <c:pt idx="23">
                  <c:v>9.8190000000000008</c:v>
                </c:pt>
                <c:pt idx="24">
                  <c:v>9.89</c:v>
                </c:pt>
                <c:pt idx="25">
                  <c:v>9.9610000000000003</c:v>
                </c:pt>
                <c:pt idx="26">
                  <c:v>10.029999999999999</c:v>
                </c:pt>
                <c:pt idx="27">
                  <c:v>10.09</c:v>
                </c:pt>
                <c:pt idx="28">
                  <c:v>10.16</c:v>
                </c:pt>
                <c:pt idx="29">
                  <c:v>10.220000000000001</c:v>
                </c:pt>
                <c:pt idx="30">
                  <c:v>10.29</c:v>
                </c:pt>
                <c:pt idx="31">
                  <c:v>10.35</c:v>
                </c:pt>
                <c:pt idx="32">
                  <c:v>10.42</c:v>
                </c:pt>
                <c:pt idx="33">
                  <c:v>10.48</c:v>
                </c:pt>
                <c:pt idx="34">
                  <c:v>10.54</c:v>
                </c:pt>
                <c:pt idx="35">
                  <c:v>10.61</c:v>
                </c:pt>
                <c:pt idx="36">
                  <c:v>10.67</c:v>
                </c:pt>
                <c:pt idx="37">
                  <c:v>10.73</c:v>
                </c:pt>
                <c:pt idx="38">
                  <c:v>10.79</c:v>
                </c:pt>
                <c:pt idx="39">
                  <c:v>10.85</c:v>
                </c:pt>
                <c:pt idx="40">
                  <c:v>10.92</c:v>
                </c:pt>
                <c:pt idx="41">
                  <c:v>10.98</c:v>
                </c:pt>
                <c:pt idx="42">
                  <c:v>11.03</c:v>
                </c:pt>
                <c:pt idx="43">
                  <c:v>11.09</c:v>
                </c:pt>
                <c:pt idx="44">
                  <c:v>11.15</c:v>
                </c:pt>
                <c:pt idx="45">
                  <c:v>11.21</c:v>
                </c:pt>
                <c:pt idx="46">
                  <c:v>11.27</c:v>
                </c:pt>
                <c:pt idx="47">
                  <c:v>11.32</c:v>
                </c:pt>
                <c:pt idx="48">
                  <c:v>11.38</c:v>
                </c:pt>
                <c:pt idx="49">
                  <c:v>11.44</c:v>
                </c:pt>
                <c:pt idx="50">
                  <c:v>11.49</c:v>
                </c:pt>
                <c:pt idx="51">
                  <c:v>11.55</c:v>
                </c:pt>
                <c:pt idx="52">
                  <c:v>11.6</c:v>
                </c:pt>
                <c:pt idx="53">
                  <c:v>11.65</c:v>
                </c:pt>
                <c:pt idx="54">
                  <c:v>11.7</c:v>
                </c:pt>
                <c:pt idx="55">
                  <c:v>11.76</c:v>
                </c:pt>
                <c:pt idx="56">
                  <c:v>11.8</c:v>
                </c:pt>
                <c:pt idx="57">
                  <c:v>11.85</c:v>
                </c:pt>
                <c:pt idx="58">
                  <c:v>11.9</c:v>
                </c:pt>
                <c:pt idx="59">
                  <c:v>11.95</c:v>
                </c:pt>
                <c:pt idx="60">
                  <c:v>12</c:v>
                </c:pt>
                <c:pt idx="61">
                  <c:v>12.04</c:v>
                </c:pt>
                <c:pt idx="62">
                  <c:v>12.09</c:v>
                </c:pt>
                <c:pt idx="63">
                  <c:v>12.13</c:v>
                </c:pt>
                <c:pt idx="64">
                  <c:v>12.18</c:v>
                </c:pt>
                <c:pt idx="65">
                  <c:v>12.22</c:v>
                </c:pt>
                <c:pt idx="66">
                  <c:v>12.26</c:v>
                </c:pt>
                <c:pt idx="67">
                  <c:v>12.3</c:v>
                </c:pt>
                <c:pt idx="68">
                  <c:v>12.34</c:v>
                </c:pt>
                <c:pt idx="69">
                  <c:v>12.38</c:v>
                </c:pt>
                <c:pt idx="70">
                  <c:v>12.42</c:v>
                </c:pt>
                <c:pt idx="71">
                  <c:v>12.46</c:v>
                </c:pt>
                <c:pt idx="72">
                  <c:v>12.5</c:v>
                </c:pt>
                <c:pt idx="73">
                  <c:v>12.53</c:v>
                </c:pt>
                <c:pt idx="74">
                  <c:v>12.57</c:v>
                </c:pt>
                <c:pt idx="75">
                  <c:v>12.61</c:v>
                </c:pt>
                <c:pt idx="76">
                  <c:v>12.64</c:v>
                </c:pt>
                <c:pt idx="77">
                  <c:v>12.68</c:v>
                </c:pt>
                <c:pt idx="78">
                  <c:v>12.71</c:v>
                </c:pt>
                <c:pt idx="79">
                  <c:v>12.74</c:v>
                </c:pt>
                <c:pt idx="80">
                  <c:v>12.78</c:v>
                </c:pt>
              </c:numCache>
            </c:numRef>
          </c:val>
          <c:smooth val="0"/>
          <c:extLst>
            <c:ext xmlns:c16="http://schemas.microsoft.com/office/drawing/2014/chart" uri="{C3380CC4-5D6E-409C-BE32-E72D297353CC}">
              <c16:uniqueId val="{00000003-0CA5-4DCA-A1CB-F87CE6A5C905}"/>
            </c:ext>
          </c:extLst>
        </c:ser>
        <c:ser>
          <c:idx val="4"/>
          <c:order val="4"/>
          <c:tx>
            <c:strRef>
              <c:f>'World Jun 24'!$F$6</c:f>
              <c:strCache>
                <c:ptCount val="1"/>
                <c:pt idx="0">
                  <c:v>SSP5 IFs</c:v>
                </c:pt>
              </c:strCache>
            </c:strRef>
          </c:tx>
          <c:spPr>
            <a:ln w="28575" cap="rnd">
              <a:solidFill>
                <a:schemeClr val="accent6">
                  <a:lumMod val="50000"/>
                </a:schemeClr>
              </a:solidFill>
              <a:prstDash val="sysDot"/>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24'!$F$7:$F$87</c:f>
              <c:numCache>
                <c:formatCode>General</c:formatCode>
                <c:ptCount val="81"/>
                <c:pt idx="0">
                  <c:v>8.1289999999999996</c:v>
                </c:pt>
                <c:pt idx="1">
                  <c:v>8.1880000000000006</c:v>
                </c:pt>
                <c:pt idx="2">
                  <c:v>8.2479999999999993</c:v>
                </c:pt>
                <c:pt idx="3">
                  <c:v>8.3079999999999998</c:v>
                </c:pt>
                <c:pt idx="4">
                  <c:v>8.3689999999999998</c:v>
                </c:pt>
                <c:pt idx="5">
                  <c:v>8.4290000000000003</c:v>
                </c:pt>
                <c:pt idx="6">
                  <c:v>8.4930000000000003</c:v>
                </c:pt>
                <c:pt idx="7">
                  <c:v>8.5570000000000004</c:v>
                </c:pt>
                <c:pt idx="8">
                  <c:v>8.6229999999999993</c:v>
                </c:pt>
                <c:pt idx="9">
                  <c:v>8.6910000000000007</c:v>
                </c:pt>
                <c:pt idx="10">
                  <c:v>8.7609999999999992</c:v>
                </c:pt>
                <c:pt idx="11">
                  <c:v>8.8330000000000002</c:v>
                </c:pt>
                <c:pt idx="12">
                  <c:v>8.9090000000000007</c:v>
                </c:pt>
                <c:pt idx="13">
                  <c:v>8.9870000000000001</c:v>
                </c:pt>
                <c:pt idx="14">
                  <c:v>9.0690000000000008</c:v>
                </c:pt>
                <c:pt idx="15">
                  <c:v>9.1530000000000005</c:v>
                </c:pt>
                <c:pt idx="16">
                  <c:v>9.2409999999999997</c:v>
                </c:pt>
                <c:pt idx="17">
                  <c:v>9.3309999999999995</c:v>
                </c:pt>
                <c:pt idx="18">
                  <c:v>9.423</c:v>
                </c:pt>
                <c:pt idx="19">
                  <c:v>9.5150000000000006</c:v>
                </c:pt>
                <c:pt idx="20">
                  <c:v>9.609</c:v>
                </c:pt>
                <c:pt idx="21">
                  <c:v>9.7040000000000006</c:v>
                </c:pt>
                <c:pt idx="22">
                  <c:v>9.7989999999999995</c:v>
                </c:pt>
                <c:pt idx="23">
                  <c:v>9.8940000000000001</c:v>
                </c:pt>
                <c:pt idx="24">
                  <c:v>9.99</c:v>
                </c:pt>
                <c:pt idx="25">
                  <c:v>10.09</c:v>
                </c:pt>
                <c:pt idx="26">
                  <c:v>10.18</c:v>
                </c:pt>
                <c:pt idx="27">
                  <c:v>10.28</c:v>
                </c:pt>
                <c:pt idx="28">
                  <c:v>10.37</c:v>
                </c:pt>
                <c:pt idx="29">
                  <c:v>10.47</c:v>
                </c:pt>
                <c:pt idx="30">
                  <c:v>10.56</c:v>
                </c:pt>
                <c:pt idx="31">
                  <c:v>10.65</c:v>
                </c:pt>
                <c:pt idx="32">
                  <c:v>10.75</c:v>
                </c:pt>
                <c:pt idx="33">
                  <c:v>10.84</c:v>
                </c:pt>
                <c:pt idx="34">
                  <c:v>10.93</c:v>
                </c:pt>
                <c:pt idx="35">
                  <c:v>11.02</c:v>
                </c:pt>
                <c:pt idx="36">
                  <c:v>11.11</c:v>
                </c:pt>
                <c:pt idx="37">
                  <c:v>11.2</c:v>
                </c:pt>
                <c:pt idx="38">
                  <c:v>11.29</c:v>
                </c:pt>
                <c:pt idx="39">
                  <c:v>11.38</c:v>
                </c:pt>
                <c:pt idx="40">
                  <c:v>11.47</c:v>
                </c:pt>
                <c:pt idx="41">
                  <c:v>11.56</c:v>
                </c:pt>
                <c:pt idx="42">
                  <c:v>11.64</c:v>
                </c:pt>
                <c:pt idx="43">
                  <c:v>11.73</c:v>
                </c:pt>
                <c:pt idx="44">
                  <c:v>11.81</c:v>
                </c:pt>
                <c:pt idx="45">
                  <c:v>11.9</c:v>
                </c:pt>
                <c:pt idx="46">
                  <c:v>11.98</c:v>
                </c:pt>
                <c:pt idx="47">
                  <c:v>12.06</c:v>
                </c:pt>
                <c:pt idx="48">
                  <c:v>12.14</c:v>
                </c:pt>
                <c:pt idx="49">
                  <c:v>12.22</c:v>
                </c:pt>
                <c:pt idx="50">
                  <c:v>12.3</c:v>
                </c:pt>
                <c:pt idx="51">
                  <c:v>12.37</c:v>
                </c:pt>
                <c:pt idx="52">
                  <c:v>12.45</c:v>
                </c:pt>
                <c:pt idx="53">
                  <c:v>12.52</c:v>
                </c:pt>
                <c:pt idx="54">
                  <c:v>12.59</c:v>
                </c:pt>
                <c:pt idx="55">
                  <c:v>12.66</c:v>
                </c:pt>
                <c:pt idx="56">
                  <c:v>12.73</c:v>
                </c:pt>
                <c:pt idx="57">
                  <c:v>12.8</c:v>
                </c:pt>
                <c:pt idx="58">
                  <c:v>12.87</c:v>
                </c:pt>
                <c:pt idx="59">
                  <c:v>12.93</c:v>
                </c:pt>
                <c:pt idx="60">
                  <c:v>13</c:v>
                </c:pt>
                <c:pt idx="61">
                  <c:v>13.06</c:v>
                </c:pt>
                <c:pt idx="62">
                  <c:v>13.12</c:v>
                </c:pt>
                <c:pt idx="63">
                  <c:v>13.18</c:v>
                </c:pt>
                <c:pt idx="64">
                  <c:v>13.24</c:v>
                </c:pt>
                <c:pt idx="65">
                  <c:v>13.3</c:v>
                </c:pt>
                <c:pt idx="66">
                  <c:v>13.35</c:v>
                </c:pt>
                <c:pt idx="67">
                  <c:v>13.41</c:v>
                </c:pt>
                <c:pt idx="68">
                  <c:v>13.47</c:v>
                </c:pt>
                <c:pt idx="69">
                  <c:v>13.52</c:v>
                </c:pt>
                <c:pt idx="70">
                  <c:v>13.57</c:v>
                </c:pt>
                <c:pt idx="71">
                  <c:v>13.63</c:v>
                </c:pt>
                <c:pt idx="72">
                  <c:v>13.68</c:v>
                </c:pt>
                <c:pt idx="73">
                  <c:v>13.73</c:v>
                </c:pt>
                <c:pt idx="74">
                  <c:v>13.78</c:v>
                </c:pt>
                <c:pt idx="75">
                  <c:v>13.82</c:v>
                </c:pt>
                <c:pt idx="76">
                  <c:v>13.87</c:v>
                </c:pt>
                <c:pt idx="77">
                  <c:v>13.92</c:v>
                </c:pt>
                <c:pt idx="78">
                  <c:v>13.96</c:v>
                </c:pt>
                <c:pt idx="79">
                  <c:v>14.01</c:v>
                </c:pt>
                <c:pt idx="80">
                  <c:v>14.05</c:v>
                </c:pt>
              </c:numCache>
            </c:numRef>
          </c:val>
          <c:smooth val="0"/>
          <c:extLst>
            <c:ext xmlns:c16="http://schemas.microsoft.com/office/drawing/2014/chart" uri="{C3380CC4-5D6E-409C-BE32-E72D297353CC}">
              <c16:uniqueId val="{00000004-0CA5-4DCA-A1CB-F87CE6A5C905}"/>
            </c:ext>
          </c:extLst>
        </c:ser>
        <c:ser>
          <c:idx val="5"/>
          <c:order val="5"/>
          <c:tx>
            <c:strRef>
              <c:f>'World Jun 24'!$G$6</c:f>
              <c:strCache>
                <c:ptCount val="1"/>
                <c:pt idx="0">
                  <c:v>SSP5 WIC</c:v>
                </c:pt>
              </c:strCache>
            </c:strRef>
          </c:tx>
          <c:spPr>
            <a:ln w="28575" cap="rnd">
              <a:solidFill>
                <a:srgbClr val="C00000"/>
              </a:solidFill>
              <a:prstDash val="sysDot"/>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24'!$G$7:$G$87</c:f>
              <c:numCache>
                <c:formatCode>General</c:formatCode>
                <c:ptCount val="81"/>
                <c:pt idx="0">
                  <c:v>8.1289999999999996</c:v>
                </c:pt>
                <c:pt idx="1">
                  <c:v>8.2439999999999998</c:v>
                </c:pt>
                <c:pt idx="2">
                  <c:v>8.359</c:v>
                </c:pt>
                <c:pt idx="3">
                  <c:v>8.4760000000000009</c:v>
                </c:pt>
                <c:pt idx="4">
                  <c:v>8.5939999999999994</c:v>
                </c:pt>
                <c:pt idx="5">
                  <c:v>8.7129999999999992</c:v>
                </c:pt>
                <c:pt idx="6">
                  <c:v>8.8149999999999995</c:v>
                </c:pt>
                <c:pt idx="7">
                  <c:v>8.9190000000000005</c:v>
                </c:pt>
                <c:pt idx="8">
                  <c:v>9.0229999999999997</c:v>
                </c:pt>
                <c:pt idx="9">
                  <c:v>9.1280000000000001</c:v>
                </c:pt>
                <c:pt idx="10">
                  <c:v>9.234</c:v>
                </c:pt>
                <c:pt idx="11">
                  <c:v>9.3369999999999997</c:v>
                </c:pt>
                <c:pt idx="12">
                  <c:v>9.4410000000000007</c:v>
                </c:pt>
                <c:pt idx="13">
                  <c:v>9.5449999999999999</c:v>
                </c:pt>
                <c:pt idx="14">
                  <c:v>9.65</c:v>
                </c:pt>
                <c:pt idx="15">
                  <c:v>9.7560000000000002</c:v>
                </c:pt>
                <c:pt idx="16">
                  <c:v>9.8559999999999999</c:v>
                </c:pt>
                <c:pt idx="17">
                  <c:v>9.9559999999999995</c:v>
                </c:pt>
                <c:pt idx="18">
                  <c:v>10.06</c:v>
                </c:pt>
                <c:pt idx="19">
                  <c:v>10.16</c:v>
                </c:pt>
                <c:pt idx="20">
                  <c:v>10.26</c:v>
                </c:pt>
                <c:pt idx="21">
                  <c:v>10.35</c:v>
                </c:pt>
                <c:pt idx="22">
                  <c:v>10.45</c:v>
                </c:pt>
                <c:pt idx="23">
                  <c:v>10.54</c:v>
                </c:pt>
                <c:pt idx="24">
                  <c:v>10.63</c:v>
                </c:pt>
                <c:pt idx="25">
                  <c:v>10.73</c:v>
                </c:pt>
                <c:pt idx="26">
                  <c:v>10.81</c:v>
                </c:pt>
                <c:pt idx="27">
                  <c:v>10.89</c:v>
                </c:pt>
                <c:pt idx="28">
                  <c:v>10.97</c:v>
                </c:pt>
                <c:pt idx="29">
                  <c:v>11.05</c:v>
                </c:pt>
                <c:pt idx="30">
                  <c:v>11.13</c:v>
                </c:pt>
                <c:pt idx="31">
                  <c:v>11.2</c:v>
                </c:pt>
                <c:pt idx="32">
                  <c:v>11.28</c:v>
                </c:pt>
                <c:pt idx="33">
                  <c:v>11.35</c:v>
                </c:pt>
                <c:pt idx="34">
                  <c:v>11.42</c:v>
                </c:pt>
                <c:pt idx="35">
                  <c:v>11.49</c:v>
                </c:pt>
                <c:pt idx="36">
                  <c:v>11.56</c:v>
                </c:pt>
                <c:pt idx="37">
                  <c:v>11.63</c:v>
                </c:pt>
                <c:pt idx="38">
                  <c:v>11.7</c:v>
                </c:pt>
                <c:pt idx="39">
                  <c:v>11.76</c:v>
                </c:pt>
                <c:pt idx="40">
                  <c:v>11.83</c:v>
                </c:pt>
                <c:pt idx="41">
                  <c:v>11.89</c:v>
                </c:pt>
                <c:pt idx="42">
                  <c:v>11.96</c:v>
                </c:pt>
                <c:pt idx="43">
                  <c:v>12.02</c:v>
                </c:pt>
                <c:pt idx="44">
                  <c:v>12.08</c:v>
                </c:pt>
                <c:pt idx="45">
                  <c:v>12.14</c:v>
                </c:pt>
                <c:pt idx="46">
                  <c:v>12.2</c:v>
                </c:pt>
                <c:pt idx="47">
                  <c:v>12.26</c:v>
                </c:pt>
                <c:pt idx="48">
                  <c:v>12.32</c:v>
                </c:pt>
                <c:pt idx="49">
                  <c:v>12.38</c:v>
                </c:pt>
                <c:pt idx="50">
                  <c:v>12.44</c:v>
                </c:pt>
                <c:pt idx="51">
                  <c:v>12.49</c:v>
                </c:pt>
                <c:pt idx="52">
                  <c:v>12.55</c:v>
                </c:pt>
                <c:pt idx="53">
                  <c:v>12.6</c:v>
                </c:pt>
                <c:pt idx="54">
                  <c:v>12.66</c:v>
                </c:pt>
                <c:pt idx="55">
                  <c:v>12.71</c:v>
                </c:pt>
                <c:pt idx="56">
                  <c:v>12.76</c:v>
                </c:pt>
                <c:pt idx="57">
                  <c:v>12.81</c:v>
                </c:pt>
                <c:pt idx="58">
                  <c:v>12.86</c:v>
                </c:pt>
                <c:pt idx="59">
                  <c:v>12.91</c:v>
                </c:pt>
                <c:pt idx="60">
                  <c:v>12.96</c:v>
                </c:pt>
                <c:pt idx="61">
                  <c:v>13</c:v>
                </c:pt>
                <c:pt idx="62">
                  <c:v>13.04</c:v>
                </c:pt>
                <c:pt idx="63">
                  <c:v>13.09</c:v>
                </c:pt>
                <c:pt idx="64">
                  <c:v>13.13</c:v>
                </c:pt>
                <c:pt idx="65">
                  <c:v>13.17</c:v>
                </c:pt>
                <c:pt idx="66">
                  <c:v>13.21</c:v>
                </c:pt>
                <c:pt idx="67">
                  <c:v>13.25</c:v>
                </c:pt>
                <c:pt idx="68">
                  <c:v>13.29</c:v>
                </c:pt>
                <c:pt idx="69">
                  <c:v>13.33</c:v>
                </c:pt>
                <c:pt idx="70">
                  <c:v>13.37</c:v>
                </c:pt>
                <c:pt idx="71">
                  <c:v>13.4</c:v>
                </c:pt>
                <c:pt idx="72">
                  <c:v>13.43</c:v>
                </c:pt>
                <c:pt idx="73">
                  <c:v>13.46</c:v>
                </c:pt>
                <c:pt idx="74">
                  <c:v>13.5</c:v>
                </c:pt>
                <c:pt idx="75">
                  <c:v>13.53</c:v>
                </c:pt>
                <c:pt idx="76">
                  <c:v>13.56</c:v>
                </c:pt>
                <c:pt idx="77">
                  <c:v>13.58</c:v>
                </c:pt>
                <c:pt idx="78">
                  <c:v>13.61</c:v>
                </c:pt>
                <c:pt idx="79">
                  <c:v>13.64</c:v>
                </c:pt>
                <c:pt idx="80">
                  <c:v>13.66</c:v>
                </c:pt>
              </c:numCache>
            </c:numRef>
          </c:val>
          <c:smooth val="0"/>
          <c:extLst>
            <c:ext xmlns:c16="http://schemas.microsoft.com/office/drawing/2014/chart" uri="{C3380CC4-5D6E-409C-BE32-E72D297353CC}">
              <c16:uniqueId val="{00000005-0CA5-4DCA-A1CB-F87CE6A5C905}"/>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USecEnrChi!$B$6</c:f>
              <c:strCache>
                <c:ptCount val="1"/>
                <c:pt idx="0">
                  <c:v>SSP3 IFs</c:v>
                </c:pt>
              </c:strCache>
            </c:strRef>
          </c:tx>
          <c:spPr>
            <a:ln w="28575" cap="rnd">
              <a:solidFill>
                <a:srgbClr val="FF000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USecEnrChi!$B$7:$B$87</c:f>
              <c:numCache>
                <c:formatCode>General</c:formatCode>
                <c:ptCount val="81"/>
                <c:pt idx="0">
                  <c:v>83.95</c:v>
                </c:pt>
                <c:pt idx="1">
                  <c:v>84.57</c:v>
                </c:pt>
                <c:pt idx="2">
                  <c:v>85.09</c:v>
                </c:pt>
                <c:pt idx="3">
                  <c:v>84.96</c:v>
                </c:pt>
                <c:pt idx="4">
                  <c:v>84.33</c:v>
                </c:pt>
                <c:pt idx="5">
                  <c:v>83.22</c:v>
                </c:pt>
                <c:pt idx="6">
                  <c:v>82.18</c:v>
                </c:pt>
                <c:pt idx="7">
                  <c:v>81.27</c:v>
                </c:pt>
                <c:pt idx="8">
                  <c:v>80.55</c:v>
                </c:pt>
                <c:pt idx="9">
                  <c:v>79.81</c:v>
                </c:pt>
                <c:pt idx="10">
                  <c:v>78.61</c:v>
                </c:pt>
                <c:pt idx="11">
                  <c:v>76.86</c:v>
                </c:pt>
                <c:pt idx="12">
                  <c:v>75.209999999999994</c:v>
                </c:pt>
                <c:pt idx="13">
                  <c:v>74.150000000000006</c:v>
                </c:pt>
                <c:pt idx="14">
                  <c:v>73.540000000000006</c:v>
                </c:pt>
                <c:pt idx="15">
                  <c:v>73.41</c:v>
                </c:pt>
                <c:pt idx="16">
                  <c:v>73.34</c:v>
                </c:pt>
                <c:pt idx="17">
                  <c:v>73.23</c:v>
                </c:pt>
                <c:pt idx="18">
                  <c:v>73.08</c:v>
                </c:pt>
                <c:pt idx="19">
                  <c:v>73.05</c:v>
                </c:pt>
                <c:pt idx="20">
                  <c:v>73.11</c:v>
                </c:pt>
                <c:pt idx="21">
                  <c:v>73.25</c:v>
                </c:pt>
                <c:pt idx="22">
                  <c:v>73.41</c:v>
                </c:pt>
                <c:pt idx="23">
                  <c:v>73.56</c:v>
                </c:pt>
                <c:pt idx="24">
                  <c:v>73.680000000000007</c:v>
                </c:pt>
                <c:pt idx="25">
                  <c:v>73.77</c:v>
                </c:pt>
                <c:pt idx="26">
                  <c:v>73.81</c:v>
                </c:pt>
                <c:pt idx="27">
                  <c:v>73.739999999999995</c:v>
                </c:pt>
                <c:pt idx="28">
                  <c:v>73.540000000000006</c:v>
                </c:pt>
                <c:pt idx="29">
                  <c:v>73.31</c:v>
                </c:pt>
                <c:pt idx="30">
                  <c:v>73.040000000000006</c:v>
                </c:pt>
                <c:pt idx="31">
                  <c:v>72.739999999999995</c:v>
                </c:pt>
                <c:pt idx="32">
                  <c:v>72.459999999999994</c:v>
                </c:pt>
                <c:pt idx="33">
                  <c:v>72.180000000000007</c:v>
                </c:pt>
                <c:pt idx="34">
                  <c:v>71.94</c:v>
                </c:pt>
                <c:pt idx="35">
                  <c:v>71.72</c:v>
                </c:pt>
                <c:pt idx="36">
                  <c:v>71.52</c:v>
                </c:pt>
                <c:pt idx="37">
                  <c:v>71.349999999999994</c:v>
                </c:pt>
                <c:pt idx="38">
                  <c:v>71.209999999999994</c:v>
                </c:pt>
                <c:pt idx="39">
                  <c:v>71.14</c:v>
                </c:pt>
                <c:pt idx="40">
                  <c:v>71.13</c:v>
                </c:pt>
                <c:pt idx="41">
                  <c:v>71.19</c:v>
                </c:pt>
                <c:pt idx="42">
                  <c:v>71.27</c:v>
                </c:pt>
                <c:pt idx="43">
                  <c:v>71.400000000000006</c:v>
                </c:pt>
                <c:pt idx="44">
                  <c:v>71.540000000000006</c:v>
                </c:pt>
                <c:pt idx="45">
                  <c:v>71.67</c:v>
                </c:pt>
                <c:pt idx="46">
                  <c:v>71.819999999999993</c:v>
                </c:pt>
                <c:pt idx="47">
                  <c:v>71.959999999999994</c:v>
                </c:pt>
                <c:pt idx="48">
                  <c:v>72.09</c:v>
                </c:pt>
                <c:pt idx="49">
                  <c:v>72.2</c:v>
                </c:pt>
                <c:pt idx="50">
                  <c:v>72.28</c:v>
                </c:pt>
                <c:pt idx="51">
                  <c:v>72.33</c:v>
                </c:pt>
                <c:pt idx="52">
                  <c:v>72.36</c:v>
                </c:pt>
                <c:pt idx="53">
                  <c:v>72.37</c:v>
                </c:pt>
                <c:pt idx="54">
                  <c:v>72.349999999999994</c:v>
                </c:pt>
                <c:pt idx="55">
                  <c:v>72.290000000000006</c:v>
                </c:pt>
                <c:pt idx="56">
                  <c:v>72.36</c:v>
                </c:pt>
                <c:pt idx="57">
                  <c:v>72.42</c:v>
                </c:pt>
                <c:pt idx="58">
                  <c:v>72.489999999999995</c:v>
                </c:pt>
                <c:pt idx="59">
                  <c:v>72.55</c:v>
                </c:pt>
                <c:pt idx="60">
                  <c:v>72.58</c:v>
                </c:pt>
                <c:pt idx="61">
                  <c:v>72.540000000000006</c:v>
                </c:pt>
                <c:pt idx="62">
                  <c:v>72.459999999999994</c:v>
                </c:pt>
                <c:pt idx="63">
                  <c:v>72.36</c:v>
                </c:pt>
                <c:pt idx="64">
                  <c:v>72.260000000000005</c:v>
                </c:pt>
                <c:pt idx="65">
                  <c:v>72.17</c:v>
                </c:pt>
                <c:pt idx="66">
                  <c:v>72.069999999999993</c:v>
                </c:pt>
                <c:pt idx="67">
                  <c:v>71.97</c:v>
                </c:pt>
                <c:pt idx="68">
                  <c:v>71.88</c:v>
                </c:pt>
                <c:pt idx="69">
                  <c:v>71.78</c:v>
                </c:pt>
                <c:pt idx="70">
                  <c:v>71.709999999999994</c:v>
                </c:pt>
                <c:pt idx="71">
                  <c:v>71.67</c:v>
                </c:pt>
                <c:pt idx="72">
                  <c:v>71.62</c:v>
                </c:pt>
                <c:pt idx="73">
                  <c:v>71.599999999999994</c:v>
                </c:pt>
                <c:pt idx="74">
                  <c:v>71.56</c:v>
                </c:pt>
                <c:pt idx="75">
                  <c:v>71.5</c:v>
                </c:pt>
                <c:pt idx="76">
                  <c:v>71.42</c:v>
                </c:pt>
                <c:pt idx="77">
                  <c:v>71.36</c:v>
                </c:pt>
                <c:pt idx="78">
                  <c:v>71.38</c:v>
                </c:pt>
                <c:pt idx="79">
                  <c:v>71.48</c:v>
                </c:pt>
                <c:pt idx="80">
                  <c:v>71.62</c:v>
                </c:pt>
              </c:numCache>
            </c:numRef>
          </c:val>
          <c:smooth val="0"/>
          <c:extLst>
            <c:ext xmlns:c16="http://schemas.microsoft.com/office/drawing/2014/chart" uri="{C3380CC4-5D6E-409C-BE32-E72D297353CC}">
              <c16:uniqueId val="{00000000-D9C1-4156-B772-8238F93EAA69}"/>
            </c:ext>
          </c:extLst>
        </c:ser>
        <c:ser>
          <c:idx val="1"/>
          <c:order val="1"/>
          <c:tx>
            <c:strRef>
              <c:f>USecEnrChi!$C$6</c:f>
              <c:strCache>
                <c:ptCount val="1"/>
                <c:pt idx="0">
                  <c:v>SSP2 IFs</c:v>
                </c:pt>
              </c:strCache>
            </c:strRef>
          </c:tx>
          <c:spPr>
            <a:ln w="28575" cap="rnd">
              <a:solidFill>
                <a:srgbClr val="00B05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USecEnrChi!$C$7:$C$87</c:f>
              <c:numCache>
                <c:formatCode>General</c:formatCode>
                <c:ptCount val="81"/>
                <c:pt idx="0">
                  <c:v>83.95</c:v>
                </c:pt>
                <c:pt idx="1">
                  <c:v>84.85</c:v>
                </c:pt>
                <c:pt idx="2">
                  <c:v>85.92</c:v>
                </c:pt>
                <c:pt idx="3">
                  <c:v>86.67</c:v>
                </c:pt>
                <c:pt idx="4">
                  <c:v>87.09</c:v>
                </c:pt>
                <c:pt idx="5">
                  <c:v>87.28</c:v>
                </c:pt>
                <c:pt idx="6">
                  <c:v>87.54</c:v>
                </c:pt>
                <c:pt idx="7">
                  <c:v>87.93</c:v>
                </c:pt>
                <c:pt idx="8">
                  <c:v>88.47</c:v>
                </c:pt>
                <c:pt idx="9">
                  <c:v>89.06</c:v>
                </c:pt>
                <c:pt idx="10">
                  <c:v>89.62</c:v>
                </c:pt>
                <c:pt idx="11">
                  <c:v>89.97</c:v>
                </c:pt>
                <c:pt idx="12">
                  <c:v>90.27</c:v>
                </c:pt>
                <c:pt idx="13">
                  <c:v>90.59</c:v>
                </c:pt>
                <c:pt idx="14">
                  <c:v>90.98</c:v>
                </c:pt>
                <c:pt idx="15">
                  <c:v>91.49</c:v>
                </c:pt>
                <c:pt idx="16">
                  <c:v>92.04</c:v>
                </c:pt>
                <c:pt idx="17">
                  <c:v>92.53</c:v>
                </c:pt>
                <c:pt idx="18">
                  <c:v>92.97</c:v>
                </c:pt>
                <c:pt idx="19">
                  <c:v>93.36</c:v>
                </c:pt>
                <c:pt idx="20">
                  <c:v>93.73</c:v>
                </c:pt>
                <c:pt idx="21">
                  <c:v>94.05</c:v>
                </c:pt>
                <c:pt idx="22">
                  <c:v>94.35</c:v>
                </c:pt>
                <c:pt idx="23">
                  <c:v>94.61</c:v>
                </c:pt>
                <c:pt idx="24">
                  <c:v>94.85</c:v>
                </c:pt>
                <c:pt idx="25">
                  <c:v>95.07</c:v>
                </c:pt>
                <c:pt idx="26">
                  <c:v>95.27</c:v>
                </c:pt>
                <c:pt idx="27">
                  <c:v>95.46</c:v>
                </c:pt>
                <c:pt idx="28">
                  <c:v>95.63</c:v>
                </c:pt>
                <c:pt idx="29">
                  <c:v>95.78</c:v>
                </c:pt>
                <c:pt idx="30">
                  <c:v>95.91</c:v>
                </c:pt>
                <c:pt idx="31">
                  <c:v>96.04</c:v>
                </c:pt>
                <c:pt idx="32">
                  <c:v>96.16</c:v>
                </c:pt>
                <c:pt idx="33">
                  <c:v>96.29</c:v>
                </c:pt>
                <c:pt idx="34">
                  <c:v>96.42</c:v>
                </c:pt>
                <c:pt idx="35">
                  <c:v>96.55</c:v>
                </c:pt>
                <c:pt idx="36">
                  <c:v>96.68</c:v>
                </c:pt>
                <c:pt idx="37">
                  <c:v>96.81</c:v>
                </c:pt>
                <c:pt idx="38">
                  <c:v>96.94</c:v>
                </c:pt>
                <c:pt idx="39">
                  <c:v>97.06</c:v>
                </c:pt>
                <c:pt idx="40">
                  <c:v>97.19</c:v>
                </c:pt>
                <c:pt idx="41">
                  <c:v>97.3</c:v>
                </c:pt>
                <c:pt idx="42">
                  <c:v>97.41</c:v>
                </c:pt>
                <c:pt idx="43">
                  <c:v>97.52</c:v>
                </c:pt>
                <c:pt idx="44">
                  <c:v>97.63</c:v>
                </c:pt>
                <c:pt idx="45">
                  <c:v>97.72</c:v>
                </c:pt>
                <c:pt idx="46">
                  <c:v>97.82</c:v>
                </c:pt>
                <c:pt idx="47">
                  <c:v>97.91</c:v>
                </c:pt>
                <c:pt idx="48">
                  <c:v>97.99</c:v>
                </c:pt>
                <c:pt idx="49">
                  <c:v>98.07</c:v>
                </c:pt>
                <c:pt idx="50">
                  <c:v>98.14</c:v>
                </c:pt>
                <c:pt idx="51">
                  <c:v>98.21</c:v>
                </c:pt>
                <c:pt idx="52">
                  <c:v>98.27</c:v>
                </c:pt>
                <c:pt idx="53">
                  <c:v>98.33</c:v>
                </c:pt>
                <c:pt idx="54">
                  <c:v>98.37</c:v>
                </c:pt>
                <c:pt idx="55">
                  <c:v>98.42</c:v>
                </c:pt>
                <c:pt idx="56">
                  <c:v>98.46</c:v>
                </c:pt>
                <c:pt idx="57">
                  <c:v>98.49</c:v>
                </c:pt>
                <c:pt idx="58">
                  <c:v>98.53</c:v>
                </c:pt>
                <c:pt idx="59">
                  <c:v>98.56</c:v>
                </c:pt>
                <c:pt idx="60">
                  <c:v>98.59</c:v>
                </c:pt>
                <c:pt idx="61">
                  <c:v>98.62</c:v>
                </c:pt>
                <c:pt idx="62">
                  <c:v>98.66</c:v>
                </c:pt>
                <c:pt idx="63">
                  <c:v>98.71</c:v>
                </c:pt>
                <c:pt idx="64">
                  <c:v>98.75</c:v>
                </c:pt>
                <c:pt idx="65">
                  <c:v>98.79</c:v>
                </c:pt>
                <c:pt idx="66">
                  <c:v>98.84</c:v>
                </c:pt>
                <c:pt idx="67">
                  <c:v>98.88</c:v>
                </c:pt>
                <c:pt idx="68">
                  <c:v>98.92</c:v>
                </c:pt>
                <c:pt idx="69">
                  <c:v>98.95</c:v>
                </c:pt>
                <c:pt idx="70">
                  <c:v>98.99</c:v>
                </c:pt>
                <c:pt idx="71">
                  <c:v>99.03</c:v>
                </c:pt>
                <c:pt idx="72">
                  <c:v>99.06</c:v>
                </c:pt>
                <c:pt idx="73">
                  <c:v>99.09</c:v>
                </c:pt>
                <c:pt idx="74">
                  <c:v>99.12</c:v>
                </c:pt>
                <c:pt idx="75">
                  <c:v>99.16</c:v>
                </c:pt>
                <c:pt idx="76">
                  <c:v>99.19</c:v>
                </c:pt>
                <c:pt idx="77">
                  <c:v>99.23</c:v>
                </c:pt>
                <c:pt idx="78">
                  <c:v>99.27</c:v>
                </c:pt>
                <c:pt idx="79">
                  <c:v>99.3</c:v>
                </c:pt>
                <c:pt idx="80">
                  <c:v>99.34</c:v>
                </c:pt>
              </c:numCache>
            </c:numRef>
          </c:val>
          <c:smooth val="0"/>
          <c:extLst>
            <c:ext xmlns:c16="http://schemas.microsoft.com/office/drawing/2014/chart" uri="{C3380CC4-5D6E-409C-BE32-E72D297353CC}">
              <c16:uniqueId val="{00000001-D9C1-4156-B772-8238F93EAA69}"/>
            </c:ext>
          </c:extLst>
        </c:ser>
        <c:ser>
          <c:idx val="2"/>
          <c:order val="2"/>
          <c:tx>
            <c:strRef>
              <c:f>USecEnrChi!$D$6</c:f>
              <c:strCache>
                <c:ptCount val="1"/>
                <c:pt idx="0">
                  <c:v>SSP5 IFs</c:v>
                </c:pt>
              </c:strCache>
            </c:strRef>
          </c:tx>
          <c:spPr>
            <a:ln w="28575" cap="rnd">
              <a:solidFill>
                <a:srgbClr val="00206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USecEnrChi!$D$7:$D$87</c:f>
              <c:numCache>
                <c:formatCode>General</c:formatCode>
                <c:ptCount val="81"/>
                <c:pt idx="0">
                  <c:v>84.05</c:v>
                </c:pt>
                <c:pt idx="1">
                  <c:v>85.53</c:v>
                </c:pt>
                <c:pt idx="2">
                  <c:v>87.4</c:v>
                </c:pt>
                <c:pt idx="3">
                  <c:v>89.26</c:v>
                </c:pt>
                <c:pt idx="4">
                  <c:v>90.98</c:v>
                </c:pt>
                <c:pt idx="5">
                  <c:v>92.59</c:v>
                </c:pt>
                <c:pt idx="6">
                  <c:v>94.07</c:v>
                </c:pt>
                <c:pt idx="7">
                  <c:v>95.36</c:v>
                </c:pt>
                <c:pt idx="8">
                  <c:v>96.44</c:v>
                </c:pt>
                <c:pt idx="9">
                  <c:v>97.29</c:v>
                </c:pt>
                <c:pt idx="10">
                  <c:v>97.92</c:v>
                </c:pt>
                <c:pt idx="11">
                  <c:v>98.33</c:v>
                </c:pt>
                <c:pt idx="12">
                  <c:v>98.53</c:v>
                </c:pt>
                <c:pt idx="13">
                  <c:v>98.59</c:v>
                </c:pt>
                <c:pt idx="14">
                  <c:v>98.67</c:v>
                </c:pt>
                <c:pt idx="15">
                  <c:v>98.85</c:v>
                </c:pt>
                <c:pt idx="16">
                  <c:v>99.04</c:v>
                </c:pt>
                <c:pt idx="17">
                  <c:v>99.21</c:v>
                </c:pt>
                <c:pt idx="18">
                  <c:v>99.37</c:v>
                </c:pt>
                <c:pt idx="19">
                  <c:v>99.49</c:v>
                </c:pt>
                <c:pt idx="20">
                  <c:v>99.61</c:v>
                </c:pt>
                <c:pt idx="21">
                  <c:v>99.68</c:v>
                </c:pt>
                <c:pt idx="22">
                  <c:v>99.74</c:v>
                </c:pt>
                <c:pt idx="23">
                  <c:v>99.76</c:v>
                </c:pt>
                <c:pt idx="24">
                  <c:v>99.73</c:v>
                </c:pt>
                <c:pt idx="25">
                  <c:v>99.71</c:v>
                </c:pt>
                <c:pt idx="26">
                  <c:v>99.7</c:v>
                </c:pt>
                <c:pt idx="27">
                  <c:v>99.72</c:v>
                </c:pt>
                <c:pt idx="28">
                  <c:v>99.74</c:v>
                </c:pt>
                <c:pt idx="29">
                  <c:v>99.76</c:v>
                </c:pt>
                <c:pt idx="30">
                  <c:v>99.77</c:v>
                </c:pt>
                <c:pt idx="31">
                  <c:v>99.78</c:v>
                </c:pt>
                <c:pt idx="32">
                  <c:v>99.8</c:v>
                </c:pt>
                <c:pt idx="33">
                  <c:v>99.81</c:v>
                </c:pt>
                <c:pt idx="34">
                  <c:v>99.82</c:v>
                </c:pt>
                <c:pt idx="35">
                  <c:v>99.83</c:v>
                </c:pt>
                <c:pt idx="36">
                  <c:v>99.84</c:v>
                </c:pt>
                <c:pt idx="37">
                  <c:v>99.84</c:v>
                </c:pt>
                <c:pt idx="38">
                  <c:v>99.85</c:v>
                </c:pt>
                <c:pt idx="39">
                  <c:v>99.86</c:v>
                </c:pt>
                <c:pt idx="40">
                  <c:v>99.87</c:v>
                </c:pt>
                <c:pt idx="41">
                  <c:v>99.87</c:v>
                </c:pt>
                <c:pt idx="42">
                  <c:v>99.88</c:v>
                </c:pt>
                <c:pt idx="43">
                  <c:v>99.89</c:v>
                </c:pt>
                <c:pt idx="44">
                  <c:v>99.89</c:v>
                </c:pt>
                <c:pt idx="45">
                  <c:v>99.9</c:v>
                </c:pt>
                <c:pt idx="46">
                  <c:v>99.9</c:v>
                </c:pt>
                <c:pt idx="47">
                  <c:v>99.91</c:v>
                </c:pt>
                <c:pt idx="48">
                  <c:v>99.91</c:v>
                </c:pt>
                <c:pt idx="49">
                  <c:v>99.92</c:v>
                </c:pt>
                <c:pt idx="50">
                  <c:v>99.92</c:v>
                </c:pt>
                <c:pt idx="51">
                  <c:v>99.92</c:v>
                </c:pt>
                <c:pt idx="52">
                  <c:v>99.93</c:v>
                </c:pt>
                <c:pt idx="53">
                  <c:v>99.93</c:v>
                </c:pt>
                <c:pt idx="54">
                  <c:v>99.94</c:v>
                </c:pt>
                <c:pt idx="55">
                  <c:v>99.94</c:v>
                </c:pt>
                <c:pt idx="56">
                  <c:v>99.94</c:v>
                </c:pt>
                <c:pt idx="57">
                  <c:v>99.94</c:v>
                </c:pt>
                <c:pt idx="58">
                  <c:v>99.95</c:v>
                </c:pt>
                <c:pt idx="59">
                  <c:v>99.95</c:v>
                </c:pt>
                <c:pt idx="60">
                  <c:v>99.95</c:v>
                </c:pt>
                <c:pt idx="61">
                  <c:v>99.96</c:v>
                </c:pt>
                <c:pt idx="62">
                  <c:v>99.96</c:v>
                </c:pt>
                <c:pt idx="63">
                  <c:v>99.96</c:v>
                </c:pt>
                <c:pt idx="64">
                  <c:v>99.96</c:v>
                </c:pt>
                <c:pt idx="65">
                  <c:v>99.96</c:v>
                </c:pt>
                <c:pt idx="66">
                  <c:v>99.97</c:v>
                </c:pt>
                <c:pt idx="67">
                  <c:v>99.97</c:v>
                </c:pt>
                <c:pt idx="68">
                  <c:v>99.97</c:v>
                </c:pt>
                <c:pt idx="69">
                  <c:v>99.97</c:v>
                </c:pt>
                <c:pt idx="70">
                  <c:v>99.97</c:v>
                </c:pt>
                <c:pt idx="71">
                  <c:v>99.97</c:v>
                </c:pt>
                <c:pt idx="72">
                  <c:v>99.97</c:v>
                </c:pt>
                <c:pt idx="73">
                  <c:v>99.98</c:v>
                </c:pt>
                <c:pt idx="74">
                  <c:v>99.98</c:v>
                </c:pt>
                <c:pt idx="75">
                  <c:v>99.98</c:v>
                </c:pt>
                <c:pt idx="76">
                  <c:v>99.98</c:v>
                </c:pt>
                <c:pt idx="77">
                  <c:v>99.98</c:v>
                </c:pt>
                <c:pt idx="78">
                  <c:v>99.98</c:v>
                </c:pt>
                <c:pt idx="79">
                  <c:v>99.98</c:v>
                </c:pt>
                <c:pt idx="80">
                  <c:v>99.98</c:v>
                </c:pt>
              </c:numCache>
            </c:numRef>
          </c:val>
          <c:smooth val="0"/>
          <c:extLst>
            <c:ext xmlns:c16="http://schemas.microsoft.com/office/drawing/2014/chart" uri="{C3380CC4-5D6E-409C-BE32-E72D297353CC}">
              <c16:uniqueId val="{00000002-D9C1-4156-B772-8238F93EAA69}"/>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'LIC Jun 24'!$B$6</c:f>
              <c:strCache>
                <c:ptCount val="1"/>
                <c:pt idx="0">
                  <c:v>SSP3 IFs</c:v>
                </c:pt>
              </c:strCache>
            </c:strRef>
          </c:tx>
          <c:spPr>
            <a:ln w="28575" cap="rnd">
              <a:solidFill>
                <a:srgbClr val="92D050"/>
              </a:solidFill>
              <a:prstDash val="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24'!$B$7:$B$87</c:f>
              <c:numCache>
                <c:formatCode>General</c:formatCode>
                <c:ptCount val="81"/>
                <c:pt idx="0">
                  <c:v>4.593</c:v>
                </c:pt>
                <c:pt idx="1">
                  <c:v>4.6520000000000001</c:v>
                </c:pt>
                <c:pt idx="2">
                  <c:v>4.7110000000000003</c:v>
                </c:pt>
                <c:pt idx="3">
                  <c:v>4.7690000000000001</c:v>
                </c:pt>
                <c:pt idx="4">
                  <c:v>4.827</c:v>
                </c:pt>
                <c:pt idx="5">
                  <c:v>4.883</c:v>
                </c:pt>
                <c:pt idx="6">
                  <c:v>4.9359999999999999</c:v>
                </c:pt>
                <c:pt idx="7">
                  <c:v>4.9889999999999999</c:v>
                </c:pt>
                <c:pt idx="8">
                  <c:v>5.0410000000000004</c:v>
                </c:pt>
                <c:pt idx="9">
                  <c:v>5.0940000000000003</c:v>
                </c:pt>
                <c:pt idx="10">
                  <c:v>5.1459999999999999</c:v>
                </c:pt>
                <c:pt idx="11">
                  <c:v>5.1950000000000003</c:v>
                </c:pt>
                <c:pt idx="12">
                  <c:v>5.2450000000000001</c:v>
                </c:pt>
                <c:pt idx="13">
                  <c:v>5.2939999999999996</c:v>
                </c:pt>
                <c:pt idx="14">
                  <c:v>5.343</c:v>
                </c:pt>
                <c:pt idx="15">
                  <c:v>5.3920000000000003</c:v>
                </c:pt>
                <c:pt idx="16">
                  <c:v>5.44</c:v>
                </c:pt>
                <c:pt idx="17">
                  <c:v>5.4880000000000004</c:v>
                </c:pt>
                <c:pt idx="18">
                  <c:v>5.5350000000000001</c:v>
                </c:pt>
                <c:pt idx="19">
                  <c:v>5.5830000000000002</c:v>
                </c:pt>
                <c:pt idx="20">
                  <c:v>5.63</c:v>
                </c:pt>
                <c:pt idx="21">
                  <c:v>5.6760000000000002</c:v>
                </c:pt>
                <c:pt idx="22">
                  <c:v>5.7229999999999999</c:v>
                </c:pt>
                <c:pt idx="23">
                  <c:v>5.77</c:v>
                </c:pt>
                <c:pt idx="24">
                  <c:v>5.8170000000000002</c:v>
                </c:pt>
                <c:pt idx="25">
                  <c:v>5.8639999999999999</c:v>
                </c:pt>
                <c:pt idx="26">
                  <c:v>5.9109999999999996</c:v>
                </c:pt>
                <c:pt idx="27">
                  <c:v>5.9569999999999999</c:v>
                </c:pt>
                <c:pt idx="28">
                  <c:v>6.0039999999999996</c:v>
                </c:pt>
                <c:pt idx="29">
                  <c:v>6.05</c:v>
                </c:pt>
                <c:pt idx="30">
                  <c:v>6.0970000000000004</c:v>
                </c:pt>
                <c:pt idx="31">
                  <c:v>6.1429999999999998</c:v>
                </c:pt>
                <c:pt idx="32">
                  <c:v>6.1890000000000001</c:v>
                </c:pt>
                <c:pt idx="33">
                  <c:v>6.2350000000000003</c:v>
                </c:pt>
                <c:pt idx="34">
                  <c:v>6.2809999999999997</c:v>
                </c:pt>
                <c:pt idx="35">
                  <c:v>6.3259999999999996</c:v>
                </c:pt>
                <c:pt idx="36">
                  <c:v>6.3710000000000004</c:v>
                </c:pt>
                <c:pt idx="37">
                  <c:v>6.4160000000000004</c:v>
                </c:pt>
                <c:pt idx="38">
                  <c:v>6.4610000000000003</c:v>
                </c:pt>
                <c:pt idx="39">
                  <c:v>6.5060000000000002</c:v>
                </c:pt>
                <c:pt idx="40">
                  <c:v>6.5510000000000002</c:v>
                </c:pt>
                <c:pt idx="41">
                  <c:v>6.5949999999999998</c:v>
                </c:pt>
                <c:pt idx="42">
                  <c:v>6.6390000000000002</c:v>
                </c:pt>
                <c:pt idx="43">
                  <c:v>6.6829999999999998</c:v>
                </c:pt>
                <c:pt idx="44">
                  <c:v>6.7270000000000003</c:v>
                </c:pt>
                <c:pt idx="45">
                  <c:v>6.7709999999999999</c:v>
                </c:pt>
                <c:pt idx="46">
                  <c:v>6.8150000000000004</c:v>
                </c:pt>
                <c:pt idx="47">
                  <c:v>6.8579999999999997</c:v>
                </c:pt>
                <c:pt idx="48">
                  <c:v>6.9009999999999998</c:v>
                </c:pt>
                <c:pt idx="49">
                  <c:v>6.9429999999999996</c:v>
                </c:pt>
                <c:pt idx="50">
                  <c:v>6.9850000000000003</c:v>
                </c:pt>
                <c:pt idx="51">
                  <c:v>7.0259999999999998</c:v>
                </c:pt>
                <c:pt idx="52">
                  <c:v>7.0670000000000002</c:v>
                </c:pt>
                <c:pt idx="53">
                  <c:v>7.1079999999999997</c:v>
                </c:pt>
                <c:pt idx="54">
                  <c:v>7.149</c:v>
                </c:pt>
                <c:pt idx="55">
                  <c:v>7.1890000000000001</c:v>
                </c:pt>
                <c:pt idx="56">
                  <c:v>7.23</c:v>
                </c:pt>
                <c:pt idx="57">
                  <c:v>7.27</c:v>
                </c:pt>
                <c:pt idx="58">
                  <c:v>7.3090000000000002</c:v>
                </c:pt>
                <c:pt idx="59">
                  <c:v>7.3490000000000002</c:v>
                </c:pt>
                <c:pt idx="60">
                  <c:v>7.3890000000000002</c:v>
                </c:pt>
                <c:pt idx="61">
                  <c:v>7.4279999999999999</c:v>
                </c:pt>
                <c:pt idx="62">
                  <c:v>7.4669999999999996</c:v>
                </c:pt>
                <c:pt idx="63">
                  <c:v>7.5069999999999997</c:v>
                </c:pt>
                <c:pt idx="64">
                  <c:v>7.5460000000000003</c:v>
                </c:pt>
                <c:pt idx="65">
                  <c:v>7.585</c:v>
                </c:pt>
                <c:pt idx="66">
                  <c:v>7.6239999999999997</c:v>
                </c:pt>
                <c:pt idx="67">
                  <c:v>7.6619999999999999</c:v>
                </c:pt>
                <c:pt idx="68">
                  <c:v>7.7009999999999996</c:v>
                </c:pt>
                <c:pt idx="69">
                  <c:v>7.74</c:v>
                </c:pt>
                <c:pt idx="70">
                  <c:v>7.7779999999999996</c:v>
                </c:pt>
                <c:pt idx="71">
                  <c:v>7.8170000000000002</c:v>
                </c:pt>
                <c:pt idx="72">
                  <c:v>7.8550000000000004</c:v>
                </c:pt>
                <c:pt idx="73">
                  <c:v>7.8929999999999998</c:v>
                </c:pt>
                <c:pt idx="74">
                  <c:v>7.931</c:v>
                </c:pt>
                <c:pt idx="75">
                  <c:v>7.968</c:v>
                </c:pt>
                <c:pt idx="76">
                  <c:v>8.0060000000000002</c:v>
                </c:pt>
                <c:pt idx="77">
                  <c:v>8.0449999999999999</c:v>
                </c:pt>
                <c:pt idx="78">
                  <c:v>8.0830000000000002</c:v>
                </c:pt>
                <c:pt idx="79">
                  <c:v>8.1210000000000004</c:v>
                </c:pt>
                <c:pt idx="80">
                  <c:v>8.16</c:v>
                </c:pt>
              </c:numCache>
            </c:numRef>
          </c:val>
          <c:smooth val="0"/>
          <c:extLst>
            <c:ext xmlns:c16="http://schemas.microsoft.com/office/drawing/2014/chart" uri="{C3380CC4-5D6E-409C-BE32-E72D297353CC}">
              <c16:uniqueId val="{00000000-B14D-4B14-B21F-E3EF691D2756}"/>
            </c:ext>
          </c:extLst>
        </c:ser>
        <c:ser>
          <c:idx val="1"/>
          <c:order val="1"/>
          <c:tx>
            <c:strRef>
              <c:f>'LIC Jun 24'!$C$6</c:f>
              <c:strCache>
                <c:ptCount val="1"/>
                <c:pt idx="0">
                  <c:v>SSP3 WIC</c:v>
                </c:pt>
              </c:strCache>
            </c:strRef>
          </c:tx>
          <c:spPr>
            <a:ln w="28575" cap="rnd">
              <a:solidFill>
                <a:schemeClr val="accent2">
                  <a:lumMod val="75000"/>
                </a:schemeClr>
              </a:solidFill>
              <a:prstDash val="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24'!$C$7:$C$87</c:f>
              <c:numCache>
                <c:formatCode>General</c:formatCode>
                <c:ptCount val="81"/>
                <c:pt idx="0">
                  <c:v>4.593</c:v>
                </c:pt>
                <c:pt idx="1">
                  <c:v>4.6929999999999996</c:v>
                </c:pt>
                <c:pt idx="2">
                  <c:v>4.7939999999999996</c:v>
                </c:pt>
                <c:pt idx="3">
                  <c:v>4.8959999999999999</c:v>
                </c:pt>
                <c:pt idx="4">
                  <c:v>4.9980000000000002</c:v>
                </c:pt>
                <c:pt idx="5">
                  <c:v>5.0999999999999996</c:v>
                </c:pt>
                <c:pt idx="6">
                  <c:v>5.1959999999999997</c:v>
                </c:pt>
                <c:pt idx="7">
                  <c:v>5.2919999999999998</c:v>
                </c:pt>
                <c:pt idx="8">
                  <c:v>5.3890000000000002</c:v>
                </c:pt>
                <c:pt idx="9">
                  <c:v>5.4859999999999998</c:v>
                </c:pt>
                <c:pt idx="10">
                  <c:v>5.5839999999999996</c:v>
                </c:pt>
                <c:pt idx="11">
                  <c:v>5.6580000000000004</c:v>
                </c:pt>
                <c:pt idx="12">
                  <c:v>5.7329999999999997</c:v>
                </c:pt>
                <c:pt idx="13">
                  <c:v>5.8079999999999998</c:v>
                </c:pt>
                <c:pt idx="14">
                  <c:v>5.883</c:v>
                </c:pt>
                <c:pt idx="15">
                  <c:v>5.9589999999999996</c:v>
                </c:pt>
                <c:pt idx="16">
                  <c:v>6.016</c:v>
                </c:pt>
                <c:pt idx="17">
                  <c:v>6.0739999999999998</c:v>
                </c:pt>
                <c:pt idx="18">
                  <c:v>6.1319999999999997</c:v>
                </c:pt>
                <c:pt idx="19">
                  <c:v>6.19</c:v>
                </c:pt>
                <c:pt idx="20">
                  <c:v>6.2489999999999997</c:v>
                </c:pt>
                <c:pt idx="21">
                  <c:v>6.2930000000000001</c:v>
                </c:pt>
                <c:pt idx="22">
                  <c:v>6.3380000000000001</c:v>
                </c:pt>
                <c:pt idx="23">
                  <c:v>6.383</c:v>
                </c:pt>
                <c:pt idx="24">
                  <c:v>6.4279999999999999</c:v>
                </c:pt>
                <c:pt idx="25">
                  <c:v>6.4740000000000002</c:v>
                </c:pt>
                <c:pt idx="26">
                  <c:v>6.5090000000000003</c:v>
                </c:pt>
                <c:pt idx="27">
                  <c:v>6.5439999999999996</c:v>
                </c:pt>
                <c:pt idx="28">
                  <c:v>6.5780000000000003</c:v>
                </c:pt>
                <c:pt idx="29">
                  <c:v>6.6139999999999999</c:v>
                </c:pt>
                <c:pt idx="30">
                  <c:v>6.649</c:v>
                </c:pt>
                <c:pt idx="31">
                  <c:v>6.6760000000000002</c:v>
                </c:pt>
                <c:pt idx="32">
                  <c:v>6.7030000000000003</c:v>
                </c:pt>
                <c:pt idx="33">
                  <c:v>6.7290000000000001</c:v>
                </c:pt>
                <c:pt idx="34">
                  <c:v>6.7560000000000002</c:v>
                </c:pt>
                <c:pt idx="35">
                  <c:v>6.7830000000000004</c:v>
                </c:pt>
                <c:pt idx="36">
                  <c:v>6.8029999999999999</c:v>
                </c:pt>
                <c:pt idx="37">
                  <c:v>6.8230000000000004</c:v>
                </c:pt>
                <c:pt idx="38">
                  <c:v>6.8440000000000003</c:v>
                </c:pt>
                <c:pt idx="39">
                  <c:v>6.8639999999999999</c:v>
                </c:pt>
                <c:pt idx="40">
                  <c:v>6.8840000000000003</c:v>
                </c:pt>
                <c:pt idx="41">
                  <c:v>6.8979999999999997</c:v>
                </c:pt>
                <c:pt idx="42">
                  <c:v>6.9119999999999999</c:v>
                </c:pt>
                <c:pt idx="43">
                  <c:v>6.9269999999999996</c:v>
                </c:pt>
                <c:pt idx="44">
                  <c:v>6.9409999999999998</c:v>
                </c:pt>
                <c:pt idx="45">
                  <c:v>6.9560000000000004</c:v>
                </c:pt>
                <c:pt idx="46">
                  <c:v>6.9649999999999999</c:v>
                </c:pt>
                <c:pt idx="47">
                  <c:v>6.9740000000000002</c:v>
                </c:pt>
                <c:pt idx="48">
                  <c:v>6.984</c:v>
                </c:pt>
                <c:pt idx="49">
                  <c:v>6.9930000000000003</c:v>
                </c:pt>
                <c:pt idx="50">
                  <c:v>7.0030000000000001</c:v>
                </c:pt>
                <c:pt idx="51">
                  <c:v>7.008</c:v>
                </c:pt>
                <c:pt idx="52">
                  <c:v>7.0140000000000002</c:v>
                </c:pt>
                <c:pt idx="53">
                  <c:v>7.0190000000000001</c:v>
                </c:pt>
                <c:pt idx="54">
                  <c:v>7.0250000000000004</c:v>
                </c:pt>
                <c:pt idx="55">
                  <c:v>7.0309999999999997</c:v>
                </c:pt>
                <c:pt idx="56">
                  <c:v>7.0330000000000004</c:v>
                </c:pt>
                <c:pt idx="57">
                  <c:v>7.0359999999999996</c:v>
                </c:pt>
                <c:pt idx="58">
                  <c:v>7.0380000000000003</c:v>
                </c:pt>
                <c:pt idx="59">
                  <c:v>7.0410000000000004</c:v>
                </c:pt>
                <c:pt idx="60">
                  <c:v>7.0430000000000001</c:v>
                </c:pt>
                <c:pt idx="61">
                  <c:v>7.0439999999999996</c:v>
                </c:pt>
                <c:pt idx="62">
                  <c:v>7.0439999999999996</c:v>
                </c:pt>
                <c:pt idx="63">
                  <c:v>7.0449999999999999</c:v>
                </c:pt>
                <c:pt idx="64">
                  <c:v>7.0449999999999999</c:v>
                </c:pt>
                <c:pt idx="65">
                  <c:v>7.0460000000000003</c:v>
                </c:pt>
                <c:pt idx="66">
                  <c:v>7.0449999999999999</c:v>
                </c:pt>
                <c:pt idx="67">
                  <c:v>7.0439999999999996</c:v>
                </c:pt>
                <c:pt idx="68">
                  <c:v>7.0439999999999996</c:v>
                </c:pt>
                <c:pt idx="69">
                  <c:v>7.0430000000000001</c:v>
                </c:pt>
                <c:pt idx="70">
                  <c:v>7.0419999999999998</c:v>
                </c:pt>
                <c:pt idx="71">
                  <c:v>7.0410000000000004</c:v>
                </c:pt>
                <c:pt idx="72">
                  <c:v>7.04</c:v>
                </c:pt>
                <c:pt idx="73">
                  <c:v>7.0389999999999997</c:v>
                </c:pt>
                <c:pt idx="74">
                  <c:v>7.0380000000000003</c:v>
                </c:pt>
                <c:pt idx="75">
                  <c:v>7.0369999999999999</c:v>
                </c:pt>
                <c:pt idx="76">
                  <c:v>7.0359999999999996</c:v>
                </c:pt>
                <c:pt idx="77">
                  <c:v>7.0350000000000001</c:v>
                </c:pt>
                <c:pt idx="78">
                  <c:v>7.0339999999999998</c:v>
                </c:pt>
                <c:pt idx="79">
                  <c:v>7.0330000000000004</c:v>
                </c:pt>
                <c:pt idx="80">
                  <c:v>7.0330000000000004</c:v>
                </c:pt>
              </c:numCache>
            </c:numRef>
          </c:val>
          <c:smooth val="0"/>
          <c:extLst>
            <c:ext xmlns:c16="http://schemas.microsoft.com/office/drawing/2014/chart" uri="{C3380CC4-5D6E-409C-BE32-E72D297353CC}">
              <c16:uniqueId val="{00000001-B14D-4B14-B21F-E3EF691D2756}"/>
            </c:ext>
          </c:extLst>
        </c:ser>
        <c:ser>
          <c:idx val="2"/>
          <c:order val="2"/>
          <c:tx>
            <c:strRef>
              <c:f>'LIC Jun 24'!$D$6</c:f>
              <c:strCache>
                <c:ptCount val="1"/>
                <c:pt idx="0">
                  <c:v>SSP2 IFs</c:v>
                </c:pt>
              </c:strCache>
            </c:strRef>
          </c:tx>
          <c:spPr>
            <a:ln w="28575" cap="rnd">
              <a:solidFill>
                <a:srgbClr val="00B05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24'!$D$7:$D$87</c:f>
              <c:numCache>
                <c:formatCode>General</c:formatCode>
                <c:ptCount val="81"/>
                <c:pt idx="0">
                  <c:v>4.593</c:v>
                </c:pt>
                <c:pt idx="1">
                  <c:v>4.6509999999999998</c:v>
                </c:pt>
                <c:pt idx="2">
                  <c:v>4.71</c:v>
                </c:pt>
                <c:pt idx="3">
                  <c:v>4.7679999999999998</c:v>
                </c:pt>
                <c:pt idx="4">
                  <c:v>4.827</c:v>
                </c:pt>
                <c:pt idx="5">
                  <c:v>4.8840000000000003</c:v>
                </c:pt>
                <c:pt idx="6">
                  <c:v>4.9400000000000004</c:v>
                </c:pt>
                <c:pt idx="7">
                  <c:v>4.9960000000000004</c:v>
                </c:pt>
                <c:pt idx="8">
                  <c:v>5.0519999999999996</c:v>
                </c:pt>
                <c:pt idx="9">
                  <c:v>5.109</c:v>
                </c:pt>
                <c:pt idx="10">
                  <c:v>5.1680000000000001</c:v>
                </c:pt>
                <c:pt idx="11">
                  <c:v>5.226</c:v>
                </c:pt>
                <c:pt idx="12">
                  <c:v>5.2859999999999996</c:v>
                </c:pt>
                <c:pt idx="13">
                  <c:v>5.3470000000000004</c:v>
                </c:pt>
                <c:pt idx="14">
                  <c:v>5.41</c:v>
                </c:pt>
                <c:pt idx="15">
                  <c:v>5.4740000000000002</c:v>
                </c:pt>
                <c:pt idx="16">
                  <c:v>5.5389999999999997</c:v>
                </c:pt>
                <c:pt idx="17">
                  <c:v>5.6050000000000004</c:v>
                </c:pt>
                <c:pt idx="18">
                  <c:v>5.673</c:v>
                </c:pt>
                <c:pt idx="19">
                  <c:v>5.742</c:v>
                </c:pt>
                <c:pt idx="20">
                  <c:v>5.8129999999999997</c:v>
                </c:pt>
                <c:pt idx="21">
                  <c:v>5.8840000000000003</c:v>
                </c:pt>
                <c:pt idx="22">
                  <c:v>5.9569999999999999</c:v>
                </c:pt>
                <c:pt idx="23">
                  <c:v>6.03</c:v>
                </c:pt>
                <c:pt idx="24">
                  <c:v>6.1040000000000001</c:v>
                </c:pt>
                <c:pt idx="25">
                  <c:v>6.1790000000000003</c:v>
                </c:pt>
                <c:pt idx="26">
                  <c:v>6.2539999999999996</c:v>
                </c:pt>
                <c:pt idx="27">
                  <c:v>6.33</c:v>
                </c:pt>
                <c:pt idx="28">
                  <c:v>6.4059999999999997</c:v>
                </c:pt>
                <c:pt idx="29">
                  <c:v>6.4829999999999997</c:v>
                </c:pt>
                <c:pt idx="30">
                  <c:v>6.5590000000000002</c:v>
                </c:pt>
                <c:pt idx="31">
                  <c:v>6.6360000000000001</c:v>
                </c:pt>
                <c:pt idx="32">
                  <c:v>6.7130000000000001</c:v>
                </c:pt>
                <c:pt idx="33">
                  <c:v>6.79</c:v>
                </c:pt>
                <c:pt idx="34">
                  <c:v>6.867</c:v>
                </c:pt>
                <c:pt idx="35">
                  <c:v>6.9450000000000003</c:v>
                </c:pt>
                <c:pt idx="36">
                  <c:v>7.0220000000000002</c:v>
                </c:pt>
                <c:pt idx="37">
                  <c:v>7.0990000000000002</c:v>
                </c:pt>
                <c:pt idx="38">
                  <c:v>7.1760000000000002</c:v>
                </c:pt>
                <c:pt idx="39">
                  <c:v>7.2530000000000001</c:v>
                </c:pt>
                <c:pt idx="40">
                  <c:v>7.33</c:v>
                </c:pt>
                <c:pt idx="41">
                  <c:v>7.407</c:v>
                </c:pt>
                <c:pt idx="42">
                  <c:v>7.484</c:v>
                </c:pt>
                <c:pt idx="43">
                  <c:v>7.56</c:v>
                </c:pt>
                <c:pt idx="44">
                  <c:v>7.6369999999999996</c:v>
                </c:pt>
                <c:pt idx="45">
                  <c:v>7.7130000000000001</c:v>
                </c:pt>
                <c:pt idx="46">
                  <c:v>7.7880000000000003</c:v>
                </c:pt>
                <c:pt idx="47">
                  <c:v>7.8630000000000004</c:v>
                </c:pt>
                <c:pt idx="48">
                  <c:v>7.9370000000000003</c:v>
                </c:pt>
                <c:pt idx="49">
                  <c:v>8.01</c:v>
                </c:pt>
                <c:pt idx="50">
                  <c:v>8.0839999999999996</c:v>
                </c:pt>
                <c:pt idx="51">
                  <c:v>8.1560000000000006</c:v>
                </c:pt>
                <c:pt idx="52">
                  <c:v>8.2289999999999992</c:v>
                </c:pt>
                <c:pt idx="53">
                  <c:v>8.3010000000000002</c:v>
                </c:pt>
                <c:pt idx="54">
                  <c:v>8.3719999999999999</c:v>
                </c:pt>
                <c:pt idx="55">
                  <c:v>8.4429999999999996</c:v>
                </c:pt>
                <c:pt idx="56">
                  <c:v>8.5139999999999993</c:v>
                </c:pt>
                <c:pt idx="57">
                  <c:v>8.5850000000000009</c:v>
                </c:pt>
                <c:pt idx="58">
                  <c:v>8.6549999999999994</c:v>
                </c:pt>
                <c:pt idx="59">
                  <c:v>8.7260000000000009</c:v>
                </c:pt>
                <c:pt idx="60">
                  <c:v>8.7959999999999994</c:v>
                </c:pt>
                <c:pt idx="61">
                  <c:v>8.8650000000000002</c:v>
                </c:pt>
                <c:pt idx="62">
                  <c:v>8.9350000000000005</c:v>
                </c:pt>
                <c:pt idx="63">
                  <c:v>9.0039999999999996</c:v>
                </c:pt>
                <c:pt idx="64">
                  <c:v>9.0739999999999998</c:v>
                </c:pt>
                <c:pt idx="65">
                  <c:v>9.1430000000000007</c:v>
                </c:pt>
                <c:pt idx="66">
                  <c:v>9.2110000000000003</c:v>
                </c:pt>
                <c:pt idx="67">
                  <c:v>9.2789999999999999</c:v>
                </c:pt>
                <c:pt idx="68">
                  <c:v>9.3480000000000008</c:v>
                </c:pt>
                <c:pt idx="69">
                  <c:v>9.4160000000000004</c:v>
                </c:pt>
                <c:pt idx="70">
                  <c:v>9.4830000000000005</c:v>
                </c:pt>
                <c:pt idx="71">
                  <c:v>9.5510000000000002</c:v>
                </c:pt>
                <c:pt idx="72">
                  <c:v>9.6189999999999998</c:v>
                </c:pt>
                <c:pt idx="73">
                  <c:v>9.6869999999999994</c:v>
                </c:pt>
                <c:pt idx="74">
                  <c:v>9.7539999999999996</c:v>
                </c:pt>
                <c:pt idx="75">
                  <c:v>9.8209999999999997</c:v>
                </c:pt>
                <c:pt idx="76">
                  <c:v>9.8879999999999999</c:v>
                </c:pt>
                <c:pt idx="77">
                  <c:v>9.9550000000000001</c:v>
                </c:pt>
                <c:pt idx="78">
                  <c:v>10.02</c:v>
                </c:pt>
                <c:pt idx="79">
                  <c:v>10.09</c:v>
                </c:pt>
                <c:pt idx="80">
                  <c:v>10.15</c:v>
                </c:pt>
              </c:numCache>
            </c:numRef>
          </c:val>
          <c:smooth val="0"/>
          <c:extLst>
            <c:ext xmlns:c16="http://schemas.microsoft.com/office/drawing/2014/chart" uri="{C3380CC4-5D6E-409C-BE32-E72D297353CC}">
              <c16:uniqueId val="{00000002-B14D-4B14-B21F-E3EF691D2756}"/>
            </c:ext>
          </c:extLst>
        </c:ser>
        <c:ser>
          <c:idx val="3"/>
          <c:order val="3"/>
          <c:tx>
            <c:strRef>
              <c:f>'LIC Jun 24'!$E$6</c:f>
              <c:strCache>
                <c:ptCount val="1"/>
                <c:pt idx="0">
                  <c:v>SSP2 WIC</c:v>
                </c:pt>
              </c:strCache>
            </c:strRef>
          </c:tx>
          <c:spPr>
            <a:ln w="28575" cap="rnd">
              <a:solidFill>
                <a:srgbClr val="FF000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24'!$E$7:$E$87</c:f>
              <c:numCache>
                <c:formatCode>General</c:formatCode>
                <c:ptCount val="81"/>
                <c:pt idx="0">
                  <c:v>4.593</c:v>
                </c:pt>
                <c:pt idx="1">
                  <c:v>4.6870000000000003</c:v>
                </c:pt>
                <c:pt idx="2">
                  <c:v>4.782</c:v>
                </c:pt>
                <c:pt idx="3">
                  <c:v>4.8769999999999998</c:v>
                </c:pt>
                <c:pt idx="4">
                  <c:v>4.9720000000000004</c:v>
                </c:pt>
                <c:pt idx="5">
                  <c:v>5.0679999999999996</c:v>
                </c:pt>
                <c:pt idx="6">
                  <c:v>5.1660000000000004</c:v>
                </c:pt>
                <c:pt idx="7">
                  <c:v>5.2649999999999997</c:v>
                </c:pt>
                <c:pt idx="8">
                  <c:v>5.3639999999999999</c:v>
                </c:pt>
                <c:pt idx="9">
                  <c:v>5.4640000000000004</c:v>
                </c:pt>
                <c:pt idx="10">
                  <c:v>5.5640000000000001</c:v>
                </c:pt>
                <c:pt idx="11">
                  <c:v>5.6660000000000004</c:v>
                </c:pt>
                <c:pt idx="12">
                  <c:v>5.7690000000000001</c:v>
                </c:pt>
                <c:pt idx="13">
                  <c:v>5.8730000000000002</c:v>
                </c:pt>
                <c:pt idx="14">
                  <c:v>5.976</c:v>
                </c:pt>
                <c:pt idx="15">
                  <c:v>6.0789999999999997</c:v>
                </c:pt>
                <c:pt idx="16">
                  <c:v>6.1840000000000002</c:v>
                </c:pt>
                <c:pt idx="17">
                  <c:v>6.2880000000000003</c:v>
                </c:pt>
                <c:pt idx="18">
                  <c:v>6.3929999999999998</c:v>
                </c:pt>
                <c:pt idx="19">
                  <c:v>6.4969999999999999</c:v>
                </c:pt>
                <c:pt idx="20">
                  <c:v>6.6029999999999998</c:v>
                </c:pt>
                <c:pt idx="21">
                  <c:v>6.7069999999999999</c:v>
                </c:pt>
                <c:pt idx="22">
                  <c:v>6.8109999999999999</c:v>
                </c:pt>
                <c:pt idx="23">
                  <c:v>6.9160000000000004</c:v>
                </c:pt>
                <c:pt idx="24">
                  <c:v>7.0209999999999999</c:v>
                </c:pt>
                <c:pt idx="25">
                  <c:v>7.1260000000000003</c:v>
                </c:pt>
                <c:pt idx="26">
                  <c:v>7.2279999999999998</c:v>
                </c:pt>
                <c:pt idx="27">
                  <c:v>7.33</c:v>
                </c:pt>
                <c:pt idx="28">
                  <c:v>7.4329999999999998</c:v>
                </c:pt>
                <c:pt idx="29">
                  <c:v>7.5350000000000001</c:v>
                </c:pt>
                <c:pt idx="30">
                  <c:v>7.6379999999999999</c:v>
                </c:pt>
                <c:pt idx="31">
                  <c:v>7.7370000000000001</c:v>
                </c:pt>
                <c:pt idx="32">
                  <c:v>7.8360000000000003</c:v>
                </c:pt>
                <c:pt idx="33">
                  <c:v>7.9349999999999996</c:v>
                </c:pt>
                <c:pt idx="34">
                  <c:v>8.0340000000000007</c:v>
                </c:pt>
                <c:pt idx="35">
                  <c:v>8.1340000000000003</c:v>
                </c:pt>
                <c:pt idx="36">
                  <c:v>8.2279999999999998</c:v>
                </c:pt>
                <c:pt idx="37">
                  <c:v>8.3230000000000004</c:v>
                </c:pt>
                <c:pt idx="38">
                  <c:v>8.4169999999999998</c:v>
                </c:pt>
                <c:pt idx="39">
                  <c:v>8.5120000000000005</c:v>
                </c:pt>
                <c:pt idx="40">
                  <c:v>8.6069999999999993</c:v>
                </c:pt>
                <c:pt idx="41">
                  <c:v>8.6959999999999997</c:v>
                </c:pt>
                <c:pt idx="42">
                  <c:v>8.7859999999999996</c:v>
                </c:pt>
                <c:pt idx="43">
                  <c:v>8.875</c:v>
                </c:pt>
                <c:pt idx="44">
                  <c:v>8.9649999999999999</c:v>
                </c:pt>
                <c:pt idx="45">
                  <c:v>9.0549999999999997</c:v>
                </c:pt>
                <c:pt idx="46">
                  <c:v>9.1389999999999993</c:v>
                </c:pt>
                <c:pt idx="47">
                  <c:v>9.2230000000000008</c:v>
                </c:pt>
                <c:pt idx="48">
                  <c:v>9.3070000000000004</c:v>
                </c:pt>
                <c:pt idx="49">
                  <c:v>9.3919999999999995</c:v>
                </c:pt>
                <c:pt idx="50">
                  <c:v>9.4760000000000009</c:v>
                </c:pt>
                <c:pt idx="51">
                  <c:v>9.5549999999999997</c:v>
                </c:pt>
                <c:pt idx="52">
                  <c:v>9.6340000000000003</c:v>
                </c:pt>
                <c:pt idx="53">
                  <c:v>9.7129999999999992</c:v>
                </c:pt>
                <c:pt idx="54">
                  <c:v>9.7919999999999998</c:v>
                </c:pt>
                <c:pt idx="55">
                  <c:v>9.8710000000000004</c:v>
                </c:pt>
                <c:pt idx="56">
                  <c:v>9.9450000000000003</c:v>
                </c:pt>
                <c:pt idx="57">
                  <c:v>10.02</c:v>
                </c:pt>
                <c:pt idx="58">
                  <c:v>10.09</c:v>
                </c:pt>
                <c:pt idx="59">
                  <c:v>10.17</c:v>
                </c:pt>
                <c:pt idx="60">
                  <c:v>10.24</c:v>
                </c:pt>
                <c:pt idx="61">
                  <c:v>10.31</c:v>
                </c:pt>
                <c:pt idx="62">
                  <c:v>10.38</c:v>
                </c:pt>
                <c:pt idx="63">
                  <c:v>10.44</c:v>
                </c:pt>
                <c:pt idx="64">
                  <c:v>10.51</c:v>
                </c:pt>
                <c:pt idx="65">
                  <c:v>10.58</c:v>
                </c:pt>
                <c:pt idx="66">
                  <c:v>10.64</c:v>
                </c:pt>
                <c:pt idx="67">
                  <c:v>10.71</c:v>
                </c:pt>
                <c:pt idx="68">
                  <c:v>10.77</c:v>
                </c:pt>
                <c:pt idx="69">
                  <c:v>10.83</c:v>
                </c:pt>
                <c:pt idx="70">
                  <c:v>10.9</c:v>
                </c:pt>
                <c:pt idx="71">
                  <c:v>10.96</c:v>
                </c:pt>
                <c:pt idx="72">
                  <c:v>11.02</c:v>
                </c:pt>
                <c:pt idx="73">
                  <c:v>11.07</c:v>
                </c:pt>
                <c:pt idx="74">
                  <c:v>11.13</c:v>
                </c:pt>
                <c:pt idx="75">
                  <c:v>11.19</c:v>
                </c:pt>
                <c:pt idx="76">
                  <c:v>11.25</c:v>
                </c:pt>
                <c:pt idx="77">
                  <c:v>11.3</c:v>
                </c:pt>
                <c:pt idx="78">
                  <c:v>11.35</c:v>
                </c:pt>
                <c:pt idx="79">
                  <c:v>11.41</c:v>
                </c:pt>
                <c:pt idx="80">
                  <c:v>11.46</c:v>
                </c:pt>
              </c:numCache>
            </c:numRef>
          </c:val>
          <c:smooth val="0"/>
          <c:extLst>
            <c:ext xmlns:c16="http://schemas.microsoft.com/office/drawing/2014/chart" uri="{C3380CC4-5D6E-409C-BE32-E72D297353CC}">
              <c16:uniqueId val="{00000003-B14D-4B14-B21F-E3EF691D2756}"/>
            </c:ext>
          </c:extLst>
        </c:ser>
        <c:ser>
          <c:idx val="4"/>
          <c:order val="4"/>
          <c:tx>
            <c:strRef>
              <c:f>'LIC Jun 24'!$F$6</c:f>
              <c:strCache>
                <c:ptCount val="1"/>
                <c:pt idx="0">
                  <c:v>SSP5 IFs</c:v>
                </c:pt>
              </c:strCache>
            </c:strRef>
          </c:tx>
          <c:spPr>
            <a:ln w="28575" cap="rnd">
              <a:solidFill>
                <a:schemeClr val="accent6">
                  <a:lumMod val="50000"/>
                </a:schemeClr>
              </a:solidFill>
              <a:prstDash val="sysDot"/>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24'!$F$7:$F$87</c:f>
              <c:numCache>
                <c:formatCode>General</c:formatCode>
                <c:ptCount val="81"/>
                <c:pt idx="0">
                  <c:v>4.593</c:v>
                </c:pt>
                <c:pt idx="1">
                  <c:v>4.6509999999999998</c:v>
                </c:pt>
                <c:pt idx="2">
                  <c:v>4.71</c:v>
                </c:pt>
                <c:pt idx="3">
                  <c:v>4.7699999999999996</c:v>
                </c:pt>
                <c:pt idx="4">
                  <c:v>4.83</c:v>
                </c:pt>
                <c:pt idx="5">
                  <c:v>4.8899999999999997</c:v>
                </c:pt>
                <c:pt idx="6">
                  <c:v>4.9509999999999996</c:v>
                </c:pt>
                <c:pt idx="7">
                  <c:v>5.0129999999999999</c:v>
                </c:pt>
                <c:pt idx="8">
                  <c:v>5.077</c:v>
                </c:pt>
                <c:pt idx="9">
                  <c:v>5.1440000000000001</c:v>
                </c:pt>
                <c:pt idx="10">
                  <c:v>5.2140000000000004</c:v>
                </c:pt>
                <c:pt idx="11">
                  <c:v>5.2880000000000003</c:v>
                </c:pt>
                <c:pt idx="12">
                  <c:v>5.3650000000000002</c:v>
                </c:pt>
                <c:pt idx="13">
                  <c:v>5.4480000000000004</c:v>
                </c:pt>
                <c:pt idx="14">
                  <c:v>5.5359999999999996</c:v>
                </c:pt>
                <c:pt idx="15">
                  <c:v>5.6289999999999996</c:v>
                </c:pt>
                <c:pt idx="16">
                  <c:v>5.7279999999999998</c:v>
                </c:pt>
                <c:pt idx="17">
                  <c:v>5.8319999999999999</c:v>
                </c:pt>
                <c:pt idx="18">
                  <c:v>5.9409999999999998</c:v>
                </c:pt>
                <c:pt idx="19">
                  <c:v>6.0549999999999997</c:v>
                </c:pt>
                <c:pt idx="20">
                  <c:v>6.173</c:v>
                </c:pt>
                <c:pt idx="21">
                  <c:v>6.2949999999999999</c:v>
                </c:pt>
                <c:pt idx="22">
                  <c:v>6.42</c:v>
                </c:pt>
                <c:pt idx="23">
                  <c:v>6.5490000000000004</c:v>
                </c:pt>
                <c:pt idx="24">
                  <c:v>6.681</c:v>
                </c:pt>
                <c:pt idx="25">
                  <c:v>6.8150000000000004</c:v>
                </c:pt>
                <c:pt idx="26">
                  <c:v>6.9509999999999996</c:v>
                </c:pt>
                <c:pt idx="27">
                  <c:v>7.0890000000000004</c:v>
                </c:pt>
                <c:pt idx="28">
                  <c:v>7.23</c:v>
                </c:pt>
                <c:pt idx="29">
                  <c:v>7.3710000000000004</c:v>
                </c:pt>
                <c:pt idx="30">
                  <c:v>7.5140000000000002</c:v>
                </c:pt>
                <c:pt idx="31">
                  <c:v>7.6580000000000004</c:v>
                </c:pt>
                <c:pt idx="32">
                  <c:v>7.8019999999999996</c:v>
                </c:pt>
                <c:pt idx="33">
                  <c:v>7.9470000000000001</c:v>
                </c:pt>
                <c:pt idx="34">
                  <c:v>8.0920000000000005</c:v>
                </c:pt>
                <c:pt idx="35">
                  <c:v>8.2360000000000007</c:v>
                </c:pt>
                <c:pt idx="36">
                  <c:v>8.3789999999999996</c:v>
                </c:pt>
                <c:pt idx="37">
                  <c:v>8.5220000000000002</c:v>
                </c:pt>
                <c:pt idx="38">
                  <c:v>8.6630000000000003</c:v>
                </c:pt>
                <c:pt idx="39">
                  <c:v>8.8040000000000003</c:v>
                </c:pt>
                <c:pt idx="40">
                  <c:v>8.9429999999999996</c:v>
                </c:pt>
                <c:pt idx="41">
                  <c:v>9.0790000000000006</c:v>
                </c:pt>
                <c:pt idx="42">
                  <c:v>9.2140000000000004</c:v>
                </c:pt>
                <c:pt idx="43">
                  <c:v>9.3469999999999995</c:v>
                </c:pt>
                <c:pt idx="44">
                  <c:v>9.4770000000000003</c:v>
                </c:pt>
                <c:pt idx="45">
                  <c:v>9.6039999999999992</c:v>
                </c:pt>
                <c:pt idx="46">
                  <c:v>9.7289999999999992</c:v>
                </c:pt>
                <c:pt idx="47">
                  <c:v>9.8520000000000003</c:v>
                </c:pt>
                <c:pt idx="48">
                  <c:v>9.9710000000000001</c:v>
                </c:pt>
                <c:pt idx="49">
                  <c:v>10.09</c:v>
                </c:pt>
                <c:pt idx="50">
                  <c:v>10.199999999999999</c:v>
                </c:pt>
                <c:pt idx="51">
                  <c:v>10.31</c:v>
                </c:pt>
                <c:pt idx="52">
                  <c:v>10.42</c:v>
                </c:pt>
                <c:pt idx="53">
                  <c:v>10.53</c:v>
                </c:pt>
                <c:pt idx="54">
                  <c:v>10.63</c:v>
                </c:pt>
                <c:pt idx="55">
                  <c:v>10.74</c:v>
                </c:pt>
                <c:pt idx="56">
                  <c:v>10.84</c:v>
                </c:pt>
                <c:pt idx="57">
                  <c:v>10.93</c:v>
                </c:pt>
                <c:pt idx="58">
                  <c:v>11.03</c:v>
                </c:pt>
                <c:pt idx="59">
                  <c:v>11.12</c:v>
                </c:pt>
                <c:pt idx="60">
                  <c:v>11.22</c:v>
                </c:pt>
                <c:pt idx="61">
                  <c:v>11.31</c:v>
                </c:pt>
                <c:pt idx="62">
                  <c:v>11.39</c:v>
                </c:pt>
                <c:pt idx="63">
                  <c:v>11.48</c:v>
                </c:pt>
                <c:pt idx="64">
                  <c:v>11.57</c:v>
                </c:pt>
                <c:pt idx="65">
                  <c:v>11.65</c:v>
                </c:pt>
                <c:pt idx="66">
                  <c:v>11.73</c:v>
                </c:pt>
                <c:pt idx="67">
                  <c:v>11.82</c:v>
                </c:pt>
                <c:pt idx="68">
                  <c:v>11.9</c:v>
                </c:pt>
                <c:pt idx="69">
                  <c:v>11.98</c:v>
                </c:pt>
                <c:pt idx="70">
                  <c:v>12.05</c:v>
                </c:pt>
                <c:pt idx="71">
                  <c:v>12.13</c:v>
                </c:pt>
                <c:pt idx="72">
                  <c:v>12.21</c:v>
                </c:pt>
                <c:pt idx="73">
                  <c:v>12.28</c:v>
                </c:pt>
                <c:pt idx="74">
                  <c:v>12.36</c:v>
                </c:pt>
                <c:pt idx="75">
                  <c:v>12.43</c:v>
                </c:pt>
                <c:pt idx="76">
                  <c:v>12.51</c:v>
                </c:pt>
                <c:pt idx="77">
                  <c:v>12.58</c:v>
                </c:pt>
                <c:pt idx="78">
                  <c:v>12.65</c:v>
                </c:pt>
                <c:pt idx="79">
                  <c:v>12.72</c:v>
                </c:pt>
                <c:pt idx="80">
                  <c:v>12.79</c:v>
                </c:pt>
              </c:numCache>
            </c:numRef>
          </c:val>
          <c:smooth val="0"/>
          <c:extLst>
            <c:ext xmlns:c16="http://schemas.microsoft.com/office/drawing/2014/chart" uri="{C3380CC4-5D6E-409C-BE32-E72D297353CC}">
              <c16:uniqueId val="{00000004-B14D-4B14-B21F-E3EF691D2756}"/>
            </c:ext>
          </c:extLst>
        </c:ser>
        <c:ser>
          <c:idx val="5"/>
          <c:order val="5"/>
          <c:tx>
            <c:strRef>
              <c:f>'LIC Jun 24'!$G$6</c:f>
              <c:strCache>
                <c:ptCount val="1"/>
                <c:pt idx="0">
                  <c:v>SSP5 WIC</c:v>
                </c:pt>
              </c:strCache>
            </c:strRef>
          </c:tx>
          <c:spPr>
            <a:ln w="28575" cap="rnd">
              <a:solidFill>
                <a:srgbClr val="C00000"/>
              </a:solidFill>
              <a:prstDash val="sysDot"/>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24'!$G$7:$G$87</c:f>
              <c:numCache>
                <c:formatCode>General</c:formatCode>
                <c:ptCount val="81"/>
                <c:pt idx="0">
                  <c:v>4.593</c:v>
                </c:pt>
                <c:pt idx="1">
                  <c:v>4.8129999999999997</c:v>
                </c:pt>
                <c:pt idx="2">
                  <c:v>5.0350000000000001</c:v>
                </c:pt>
                <c:pt idx="3">
                  <c:v>5.2560000000000002</c:v>
                </c:pt>
                <c:pt idx="4">
                  <c:v>5.4790000000000001</c:v>
                </c:pt>
                <c:pt idx="5">
                  <c:v>5.7009999999999996</c:v>
                </c:pt>
                <c:pt idx="6">
                  <c:v>5.891</c:v>
                </c:pt>
                <c:pt idx="7">
                  <c:v>6.08</c:v>
                </c:pt>
                <c:pt idx="8">
                  <c:v>6.27</c:v>
                </c:pt>
                <c:pt idx="9">
                  <c:v>6.46</c:v>
                </c:pt>
                <c:pt idx="10">
                  <c:v>6.6509999999999998</c:v>
                </c:pt>
                <c:pt idx="11">
                  <c:v>6.8410000000000002</c:v>
                </c:pt>
                <c:pt idx="12">
                  <c:v>7.0309999999999997</c:v>
                </c:pt>
                <c:pt idx="13">
                  <c:v>7.2220000000000004</c:v>
                </c:pt>
                <c:pt idx="14">
                  <c:v>7.4130000000000003</c:v>
                </c:pt>
                <c:pt idx="15">
                  <c:v>7.6040000000000001</c:v>
                </c:pt>
                <c:pt idx="16">
                  <c:v>7.7809999999999997</c:v>
                </c:pt>
                <c:pt idx="17">
                  <c:v>7.9569999999999999</c:v>
                </c:pt>
                <c:pt idx="18">
                  <c:v>8.1340000000000003</c:v>
                </c:pt>
                <c:pt idx="19">
                  <c:v>8.3109999999999999</c:v>
                </c:pt>
                <c:pt idx="20">
                  <c:v>8.4879999999999995</c:v>
                </c:pt>
                <c:pt idx="21">
                  <c:v>8.6460000000000008</c:v>
                </c:pt>
                <c:pt idx="22">
                  <c:v>8.8040000000000003</c:v>
                </c:pt>
                <c:pt idx="23">
                  <c:v>8.9629999999999992</c:v>
                </c:pt>
                <c:pt idx="24">
                  <c:v>9.1219999999999999</c:v>
                </c:pt>
                <c:pt idx="25">
                  <c:v>9.2810000000000006</c:v>
                </c:pt>
                <c:pt idx="26">
                  <c:v>9.4130000000000003</c:v>
                </c:pt>
                <c:pt idx="27">
                  <c:v>9.5459999999999994</c:v>
                </c:pt>
                <c:pt idx="28">
                  <c:v>9.6780000000000008</c:v>
                </c:pt>
                <c:pt idx="29">
                  <c:v>9.8109999999999999</c:v>
                </c:pt>
                <c:pt idx="30">
                  <c:v>9.9440000000000008</c:v>
                </c:pt>
                <c:pt idx="31">
                  <c:v>10.06</c:v>
                </c:pt>
                <c:pt idx="32">
                  <c:v>10.17</c:v>
                </c:pt>
                <c:pt idx="33">
                  <c:v>10.28</c:v>
                </c:pt>
                <c:pt idx="34">
                  <c:v>10.4</c:v>
                </c:pt>
                <c:pt idx="35">
                  <c:v>10.51</c:v>
                </c:pt>
                <c:pt idx="36">
                  <c:v>10.61</c:v>
                </c:pt>
                <c:pt idx="37">
                  <c:v>10.71</c:v>
                </c:pt>
                <c:pt idx="38">
                  <c:v>10.81</c:v>
                </c:pt>
                <c:pt idx="39">
                  <c:v>10.91</c:v>
                </c:pt>
                <c:pt idx="40">
                  <c:v>11</c:v>
                </c:pt>
                <c:pt idx="41">
                  <c:v>11.09</c:v>
                </c:pt>
                <c:pt idx="42">
                  <c:v>11.18</c:v>
                </c:pt>
                <c:pt idx="43">
                  <c:v>11.27</c:v>
                </c:pt>
                <c:pt idx="44">
                  <c:v>11.36</c:v>
                </c:pt>
                <c:pt idx="45">
                  <c:v>11.45</c:v>
                </c:pt>
                <c:pt idx="46">
                  <c:v>11.53</c:v>
                </c:pt>
                <c:pt idx="47">
                  <c:v>11.61</c:v>
                </c:pt>
                <c:pt idx="48">
                  <c:v>11.69</c:v>
                </c:pt>
                <c:pt idx="49">
                  <c:v>11.77</c:v>
                </c:pt>
                <c:pt idx="50">
                  <c:v>11.85</c:v>
                </c:pt>
                <c:pt idx="51">
                  <c:v>11.92</c:v>
                </c:pt>
                <c:pt idx="52">
                  <c:v>11.99</c:v>
                </c:pt>
                <c:pt idx="53">
                  <c:v>12.07</c:v>
                </c:pt>
                <c:pt idx="54">
                  <c:v>12.14</c:v>
                </c:pt>
                <c:pt idx="55">
                  <c:v>12.21</c:v>
                </c:pt>
                <c:pt idx="56">
                  <c:v>12.27</c:v>
                </c:pt>
                <c:pt idx="57">
                  <c:v>12.34</c:v>
                </c:pt>
                <c:pt idx="58">
                  <c:v>12.4</c:v>
                </c:pt>
                <c:pt idx="59">
                  <c:v>12.46</c:v>
                </c:pt>
                <c:pt idx="60">
                  <c:v>12.53</c:v>
                </c:pt>
                <c:pt idx="61">
                  <c:v>12.58</c:v>
                </c:pt>
                <c:pt idx="62">
                  <c:v>12.64</c:v>
                </c:pt>
                <c:pt idx="63">
                  <c:v>12.7</c:v>
                </c:pt>
                <c:pt idx="64">
                  <c:v>12.75</c:v>
                </c:pt>
                <c:pt idx="65">
                  <c:v>12.81</c:v>
                </c:pt>
                <c:pt idx="66">
                  <c:v>12.86</c:v>
                </c:pt>
                <c:pt idx="67">
                  <c:v>12.9</c:v>
                </c:pt>
                <c:pt idx="68">
                  <c:v>12.95</c:v>
                </c:pt>
                <c:pt idx="69">
                  <c:v>13</c:v>
                </c:pt>
                <c:pt idx="70">
                  <c:v>13.05</c:v>
                </c:pt>
                <c:pt idx="71">
                  <c:v>13.09</c:v>
                </c:pt>
                <c:pt idx="72">
                  <c:v>13.14</c:v>
                </c:pt>
                <c:pt idx="73">
                  <c:v>13.18</c:v>
                </c:pt>
                <c:pt idx="74">
                  <c:v>13.22</c:v>
                </c:pt>
                <c:pt idx="75">
                  <c:v>13.26</c:v>
                </c:pt>
                <c:pt idx="76">
                  <c:v>13.3</c:v>
                </c:pt>
                <c:pt idx="77">
                  <c:v>13.34</c:v>
                </c:pt>
                <c:pt idx="78">
                  <c:v>13.38</c:v>
                </c:pt>
                <c:pt idx="79">
                  <c:v>13.41</c:v>
                </c:pt>
                <c:pt idx="80">
                  <c:v>13.45</c:v>
                </c:pt>
              </c:numCache>
            </c:numRef>
          </c:val>
          <c:smooth val="0"/>
          <c:extLst>
            <c:ext xmlns:c16="http://schemas.microsoft.com/office/drawing/2014/chart" uri="{C3380CC4-5D6E-409C-BE32-E72D297353CC}">
              <c16:uniqueId val="{00000005-B14D-4B14-B21F-E3EF691D275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'India Jun 24'!$B$6</c:f>
              <c:strCache>
                <c:ptCount val="1"/>
                <c:pt idx="0">
                  <c:v>SSP3 IFs</c:v>
                </c:pt>
              </c:strCache>
            </c:strRef>
          </c:tx>
          <c:spPr>
            <a:ln w="28575" cap="rnd">
              <a:solidFill>
                <a:srgbClr val="92D050"/>
              </a:solidFill>
              <a:prstDash val="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24'!$B$7:$B$87</c:f>
              <c:numCache>
                <c:formatCode>General</c:formatCode>
                <c:ptCount val="81"/>
                <c:pt idx="0">
                  <c:v>6.59</c:v>
                </c:pt>
                <c:pt idx="1">
                  <c:v>6.6920000000000002</c:v>
                </c:pt>
                <c:pt idx="2">
                  <c:v>6.7939999999999996</c:v>
                </c:pt>
                <c:pt idx="3">
                  <c:v>6.8959999999999999</c:v>
                </c:pt>
                <c:pt idx="4">
                  <c:v>6.9960000000000004</c:v>
                </c:pt>
                <c:pt idx="5">
                  <c:v>7.0949999999999998</c:v>
                </c:pt>
                <c:pt idx="6">
                  <c:v>7.1920000000000002</c:v>
                </c:pt>
                <c:pt idx="7">
                  <c:v>7.2880000000000003</c:v>
                </c:pt>
                <c:pt idx="8">
                  <c:v>7.3819999999999997</c:v>
                </c:pt>
                <c:pt idx="9">
                  <c:v>7.4740000000000002</c:v>
                </c:pt>
                <c:pt idx="10">
                  <c:v>7.5650000000000004</c:v>
                </c:pt>
                <c:pt idx="11">
                  <c:v>7.6529999999999996</c:v>
                </c:pt>
                <c:pt idx="12">
                  <c:v>7.7409999999999997</c:v>
                </c:pt>
                <c:pt idx="13">
                  <c:v>7.827</c:v>
                </c:pt>
                <c:pt idx="14">
                  <c:v>7.9119999999999999</c:v>
                </c:pt>
                <c:pt idx="15">
                  <c:v>7.9950000000000001</c:v>
                </c:pt>
                <c:pt idx="16">
                  <c:v>8.0779999999999994</c:v>
                </c:pt>
                <c:pt idx="17">
                  <c:v>8.1590000000000007</c:v>
                </c:pt>
                <c:pt idx="18">
                  <c:v>8.2390000000000008</c:v>
                </c:pt>
                <c:pt idx="19">
                  <c:v>8.3190000000000008</c:v>
                </c:pt>
                <c:pt idx="20">
                  <c:v>8.3960000000000008</c:v>
                </c:pt>
                <c:pt idx="21">
                  <c:v>8.4730000000000008</c:v>
                </c:pt>
                <c:pt idx="22">
                  <c:v>8.5489999999999995</c:v>
                </c:pt>
                <c:pt idx="23">
                  <c:v>8.6240000000000006</c:v>
                </c:pt>
                <c:pt idx="24">
                  <c:v>8.6969999999999992</c:v>
                </c:pt>
                <c:pt idx="25">
                  <c:v>8.7690000000000001</c:v>
                </c:pt>
                <c:pt idx="26">
                  <c:v>8.84</c:v>
                </c:pt>
                <c:pt idx="27">
                  <c:v>8.91</c:v>
                </c:pt>
                <c:pt idx="28">
                  <c:v>8.9779999999999998</c:v>
                </c:pt>
                <c:pt idx="29">
                  <c:v>9.0449999999999999</c:v>
                </c:pt>
                <c:pt idx="30">
                  <c:v>9.1110000000000007</c:v>
                </c:pt>
                <c:pt idx="31">
                  <c:v>9.1760000000000002</c:v>
                </c:pt>
                <c:pt idx="32">
                  <c:v>9.2390000000000008</c:v>
                </c:pt>
                <c:pt idx="33">
                  <c:v>9.3019999999999996</c:v>
                </c:pt>
                <c:pt idx="34">
                  <c:v>9.3629999999999995</c:v>
                </c:pt>
                <c:pt idx="35">
                  <c:v>9.423</c:v>
                </c:pt>
                <c:pt idx="36">
                  <c:v>9.4830000000000005</c:v>
                </c:pt>
                <c:pt idx="37">
                  <c:v>9.5410000000000004</c:v>
                </c:pt>
                <c:pt idx="38">
                  <c:v>9.5980000000000008</c:v>
                </c:pt>
                <c:pt idx="39">
                  <c:v>9.6539999999999999</c:v>
                </c:pt>
                <c:pt idx="40">
                  <c:v>9.7100000000000009</c:v>
                </c:pt>
                <c:pt idx="41">
                  <c:v>9.7650000000000006</c:v>
                </c:pt>
                <c:pt idx="42">
                  <c:v>9.8190000000000008</c:v>
                </c:pt>
                <c:pt idx="43">
                  <c:v>9.8729999999999993</c:v>
                </c:pt>
                <c:pt idx="44">
                  <c:v>9.9260000000000002</c:v>
                </c:pt>
                <c:pt idx="45">
                  <c:v>9.9779999999999998</c:v>
                </c:pt>
                <c:pt idx="46">
                  <c:v>10.029999999999999</c:v>
                </c:pt>
                <c:pt idx="47">
                  <c:v>10.08</c:v>
                </c:pt>
                <c:pt idx="48">
                  <c:v>10.130000000000001</c:v>
                </c:pt>
                <c:pt idx="49">
                  <c:v>10.18</c:v>
                </c:pt>
                <c:pt idx="50">
                  <c:v>10.23</c:v>
                </c:pt>
                <c:pt idx="51">
                  <c:v>10.28</c:v>
                </c:pt>
                <c:pt idx="52">
                  <c:v>10.33</c:v>
                </c:pt>
                <c:pt idx="53">
                  <c:v>10.37</c:v>
                </c:pt>
                <c:pt idx="54">
                  <c:v>10.42</c:v>
                </c:pt>
                <c:pt idx="55">
                  <c:v>10.47</c:v>
                </c:pt>
                <c:pt idx="56">
                  <c:v>10.51</c:v>
                </c:pt>
                <c:pt idx="57">
                  <c:v>10.56</c:v>
                </c:pt>
                <c:pt idx="58">
                  <c:v>10.6</c:v>
                </c:pt>
                <c:pt idx="59">
                  <c:v>10.64</c:v>
                </c:pt>
                <c:pt idx="60">
                  <c:v>10.68</c:v>
                </c:pt>
                <c:pt idx="61">
                  <c:v>10.73</c:v>
                </c:pt>
                <c:pt idx="62">
                  <c:v>10.77</c:v>
                </c:pt>
                <c:pt idx="63">
                  <c:v>10.81</c:v>
                </c:pt>
                <c:pt idx="64">
                  <c:v>10.84</c:v>
                </c:pt>
                <c:pt idx="65">
                  <c:v>10.88</c:v>
                </c:pt>
                <c:pt idx="66">
                  <c:v>10.92</c:v>
                </c:pt>
                <c:pt idx="67">
                  <c:v>10.96</c:v>
                </c:pt>
                <c:pt idx="68">
                  <c:v>10.99</c:v>
                </c:pt>
                <c:pt idx="69">
                  <c:v>11.03</c:v>
                </c:pt>
                <c:pt idx="70">
                  <c:v>11.06</c:v>
                </c:pt>
                <c:pt idx="71">
                  <c:v>11.1</c:v>
                </c:pt>
                <c:pt idx="72">
                  <c:v>11.13</c:v>
                </c:pt>
                <c:pt idx="73">
                  <c:v>11.16</c:v>
                </c:pt>
                <c:pt idx="74">
                  <c:v>11.2</c:v>
                </c:pt>
                <c:pt idx="75">
                  <c:v>11.23</c:v>
                </c:pt>
                <c:pt idx="76">
                  <c:v>11.26</c:v>
                </c:pt>
                <c:pt idx="77">
                  <c:v>11.29</c:v>
                </c:pt>
                <c:pt idx="78">
                  <c:v>11.32</c:v>
                </c:pt>
                <c:pt idx="79">
                  <c:v>11.35</c:v>
                </c:pt>
                <c:pt idx="80">
                  <c:v>11.37</c:v>
                </c:pt>
              </c:numCache>
            </c:numRef>
          </c:val>
          <c:smooth val="0"/>
          <c:extLst>
            <c:ext xmlns:c16="http://schemas.microsoft.com/office/drawing/2014/chart" uri="{C3380CC4-5D6E-409C-BE32-E72D297353CC}">
              <c16:uniqueId val="{00000000-18AF-44C2-8548-219D87F4F19C}"/>
            </c:ext>
          </c:extLst>
        </c:ser>
        <c:ser>
          <c:idx val="1"/>
          <c:order val="1"/>
          <c:tx>
            <c:strRef>
              <c:f>'India Jun 24'!$C$6</c:f>
              <c:strCache>
                <c:ptCount val="1"/>
                <c:pt idx="0">
                  <c:v>SSP3 WIC</c:v>
                </c:pt>
              </c:strCache>
            </c:strRef>
          </c:tx>
          <c:spPr>
            <a:ln w="28575" cap="rnd">
              <a:solidFill>
                <a:schemeClr val="accent2">
                  <a:lumMod val="75000"/>
                </a:schemeClr>
              </a:solidFill>
              <a:prstDash val="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24'!$C$7:$C$87</c:f>
              <c:numCache>
                <c:formatCode>General</c:formatCode>
                <c:ptCount val="81"/>
                <c:pt idx="0">
                  <c:v>6.59</c:v>
                </c:pt>
                <c:pt idx="1">
                  <c:v>6.7249999999999996</c:v>
                </c:pt>
                <c:pt idx="2">
                  <c:v>6.859</c:v>
                </c:pt>
                <c:pt idx="3">
                  <c:v>6.9950000000000001</c:v>
                </c:pt>
                <c:pt idx="4">
                  <c:v>7.13</c:v>
                </c:pt>
                <c:pt idx="5">
                  <c:v>7.2649999999999997</c:v>
                </c:pt>
                <c:pt idx="6">
                  <c:v>7.3860000000000001</c:v>
                </c:pt>
                <c:pt idx="7">
                  <c:v>7.508</c:v>
                </c:pt>
                <c:pt idx="8">
                  <c:v>7.6310000000000002</c:v>
                </c:pt>
                <c:pt idx="9">
                  <c:v>7.7519999999999998</c:v>
                </c:pt>
                <c:pt idx="10">
                  <c:v>7.8739999999999997</c:v>
                </c:pt>
                <c:pt idx="11">
                  <c:v>7.976</c:v>
                </c:pt>
                <c:pt idx="12">
                  <c:v>8.0779999999999994</c:v>
                </c:pt>
                <c:pt idx="13">
                  <c:v>8.18</c:v>
                </c:pt>
                <c:pt idx="14">
                  <c:v>8.282</c:v>
                </c:pt>
                <c:pt idx="15">
                  <c:v>8.3840000000000003</c:v>
                </c:pt>
                <c:pt idx="16">
                  <c:v>8.4710000000000001</c:v>
                </c:pt>
                <c:pt idx="17">
                  <c:v>8.5579999999999998</c:v>
                </c:pt>
                <c:pt idx="18">
                  <c:v>8.6449999999999996</c:v>
                </c:pt>
                <c:pt idx="19">
                  <c:v>8.7319999999999993</c:v>
                </c:pt>
                <c:pt idx="20">
                  <c:v>8.8190000000000008</c:v>
                </c:pt>
                <c:pt idx="21">
                  <c:v>8.8949999999999996</c:v>
                </c:pt>
                <c:pt idx="22">
                  <c:v>8.9700000000000006</c:v>
                </c:pt>
                <c:pt idx="23">
                  <c:v>9.0470000000000006</c:v>
                </c:pt>
                <c:pt idx="24">
                  <c:v>9.1219999999999999</c:v>
                </c:pt>
                <c:pt idx="25">
                  <c:v>9.1989999999999998</c:v>
                </c:pt>
                <c:pt idx="26">
                  <c:v>9.266</c:v>
                </c:pt>
                <c:pt idx="27">
                  <c:v>9.3330000000000002</c:v>
                </c:pt>
                <c:pt idx="28">
                  <c:v>9.4009999999999998</c:v>
                </c:pt>
                <c:pt idx="29">
                  <c:v>9.468</c:v>
                </c:pt>
                <c:pt idx="30">
                  <c:v>9.5359999999999996</c:v>
                </c:pt>
                <c:pt idx="31">
                  <c:v>9.5960000000000001</c:v>
                </c:pt>
                <c:pt idx="32">
                  <c:v>9.6549999999999994</c:v>
                </c:pt>
                <c:pt idx="33">
                  <c:v>9.7159999999999993</c:v>
                </c:pt>
                <c:pt idx="34">
                  <c:v>9.7750000000000004</c:v>
                </c:pt>
                <c:pt idx="35">
                  <c:v>9.8350000000000009</c:v>
                </c:pt>
                <c:pt idx="36">
                  <c:v>9.8879999999999999</c:v>
                </c:pt>
                <c:pt idx="37">
                  <c:v>9.9390000000000001</c:v>
                </c:pt>
                <c:pt idx="38">
                  <c:v>9.9909999999999997</c:v>
                </c:pt>
                <c:pt idx="39">
                  <c:v>10.039999999999999</c:v>
                </c:pt>
                <c:pt idx="40">
                  <c:v>10.09</c:v>
                </c:pt>
                <c:pt idx="41">
                  <c:v>10.14</c:v>
                </c:pt>
                <c:pt idx="42">
                  <c:v>10.18</c:v>
                </c:pt>
                <c:pt idx="43">
                  <c:v>10.220000000000001</c:v>
                </c:pt>
                <c:pt idx="44">
                  <c:v>10.27</c:v>
                </c:pt>
                <c:pt idx="45">
                  <c:v>10.31</c:v>
                </c:pt>
                <c:pt idx="46">
                  <c:v>10.34</c:v>
                </c:pt>
                <c:pt idx="47">
                  <c:v>10.38</c:v>
                </c:pt>
                <c:pt idx="48">
                  <c:v>10.41</c:v>
                </c:pt>
                <c:pt idx="49">
                  <c:v>10.44</c:v>
                </c:pt>
                <c:pt idx="50">
                  <c:v>10.48</c:v>
                </c:pt>
                <c:pt idx="51">
                  <c:v>10.5</c:v>
                </c:pt>
                <c:pt idx="52">
                  <c:v>10.53</c:v>
                </c:pt>
                <c:pt idx="53">
                  <c:v>10.55</c:v>
                </c:pt>
                <c:pt idx="54">
                  <c:v>10.58</c:v>
                </c:pt>
                <c:pt idx="55">
                  <c:v>10.6</c:v>
                </c:pt>
                <c:pt idx="56">
                  <c:v>10.62</c:v>
                </c:pt>
                <c:pt idx="57">
                  <c:v>10.63</c:v>
                </c:pt>
                <c:pt idx="58">
                  <c:v>10.65</c:v>
                </c:pt>
                <c:pt idx="59">
                  <c:v>10.67</c:v>
                </c:pt>
                <c:pt idx="60">
                  <c:v>10.68</c:v>
                </c:pt>
                <c:pt idx="61">
                  <c:v>10.69</c:v>
                </c:pt>
                <c:pt idx="62">
                  <c:v>10.7</c:v>
                </c:pt>
                <c:pt idx="63">
                  <c:v>10.71</c:v>
                </c:pt>
                <c:pt idx="64">
                  <c:v>10.72</c:v>
                </c:pt>
                <c:pt idx="65">
                  <c:v>10.73</c:v>
                </c:pt>
                <c:pt idx="66">
                  <c:v>10.73</c:v>
                </c:pt>
                <c:pt idx="67">
                  <c:v>10.73</c:v>
                </c:pt>
                <c:pt idx="68">
                  <c:v>10.74</c:v>
                </c:pt>
                <c:pt idx="69">
                  <c:v>10.74</c:v>
                </c:pt>
                <c:pt idx="70">
                  <c:v>10.75</c:v>
                </c:pt>
                <c:pt idx="71">
                  <c:v>10.75</c:v>
                </c:pt>
                <c:pt idx="72">
                  <c:v>10.75</c:v>
                </c:pt>
                <c:pt idx="73">
                  <c:v>10.75</c:v>
                </c:pt>
                <c:pt idx="74">
                  <c:v>10.75</c:v>
                </c:pt>
                <c:pt idx="75">
                  <c:v>10.75</c:v>
                </c:pt>
                <c:pt idx="76">
                  <c:v>10.75</c:v>
                </c:pt>
                <c:pt idx="77">
                  <c:v>10.75</c:v>
                </c:pt>
                <c:pt idx="78">
                  <c:v>10.75</c:v>
                </c:pt>
                <c:pt idx="79">
                  <c:v>10.76</c:v>
                </c:pt>
                <c:pt idx="80">
                  <c:v>10.76</c:v>
                </c:pt>
              </c:numCache>
            </c:numRef>
          </c:val>
          <c:smooth val="0"/>
          <c:extLst>
            <c:ext xmlns:c16="http://schemas.microsoft.com/office/drawing/2014/chart" uri="{C3380CC4-5D6E-409C-BE32-E72D297353CC}">
              <c16:uniqueId val="{00000001-18AF-44C2-8548-219D87F4F19C}"/>
            </c:ext>
          </c:extLst>
        </c:ser>
        <c:ser>
          <c:idx val="2"/>
          <c:order val="2"/>
          <c:tx>
            <c:strRef>
              <c:f>'India Jun 24'!$D$6</c:f>
              <c:strCache>
                <c:ptCount val="1"/>
                <c:pt idx="0">
                  <c:v>SSP2 IFs</c:v>
                </c:pt>
              </c:strCache>
            </c:strRef>
          </c:tx>
          <c:spPr>
            <a:ln w="28575" cap="rnd">
              <a:solidFill>
                <a:srgbClr val="00B05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24'!$D$7:$D$87</c:f>
              <c:numCache>
                <c:formatCode>General</c:formatCode>
                <c:ptCount val="81"/>
                <c:pt idx="0">
                  <c:v>6.59</c:v>
                </c:pt>
                <c:pt idx="1">
                  <c:v>6.6920000000000002</c:v>
                </c:pt>
                <c:pt idx="2">
                  <c:v>6.7939999999999996</c:v>
                </c:pt>
                <c:pt idx="3">
                  <c:v>6.8970000000000002</c:v>
                </c:pt>
                <c:pt idx="4">
                  <c:v>7</c:v>
                </c:pt>
                <c:pt idx="5">
                  <c:v>7.1020000000000003</c:v>
                </c:pt>
                <c:pt idx="6">
                  <c:v>7.2039999999999997</c:v>
                </c:pt>
                <c:pt idx="7">
                  <c:v>7.3049999999999997</c:v>
                </c:pt>
                <c:pt idx="8">
                  <c:v>7.4059999999999997</c:v>
                </c:pt>
                <c:pt idx="9">
                  <c:v>7.5060000000000002</c:v>
                </c:pt>
                <c:pt idx="10">
                  <c:v>7.6070000000000002</c:v>
                </c:pt>
                <c:pt idx="11">
                  <c:v>7.7069999999999999</c:v>
                </c:pt>
                <c:pt idx="12">
                  <c:v>7.8079999999999998</c:v>
                </c:pt>
                <c:pt idx="13">
                  <c:v>7.9080000000000004</c:v>
                </c:pt>
                <c:pt idx="14">
                  <c:v>8.0079999999999991</c:v>
                </c:pt>
                <c:pt idx="15">
                  <c:v>8.1069999999999993</c:v>
                </c:pt>
                <c:pt idx="16">
                  <c:v>8.2059999999999995</c:v>
                </c:pt>
                <c:pt idx="17">
                  <c:v>8.3049999999999997</c:v>
                </c:pt>
                <c:pt idx="18">
                  <c:v>8.4030000000000005</c:v>
                </c:pt>
                <c:pt idx="19">
                  <c:v>8.5</c:v>
                </c:pt>
                <c:pt idx="20">
                  <c:v>8.5960000000000001</c:v>
                </c:pt>
                <c:pt idx="21">
                  <c:v>8.6910000000000007</c:v>
                </c:pt>
                <c:pt idx="22">
                  <c:v>8.7850000000000001</c:v>
                </c:pt>
                <c:pt idx="23">
                  <c:v>8.8789999999999996</c:v>
                </c:pt>
                <c:pt idx="24">
                  <c:v>8.9719999999999995</c:v>
                </c:pt>
                <c:pt idx="25">
                  <c:v>9.0630000000000006</c:v>
                </c:pt>
                <c:pt idx="26">
                  <c:v>9.1539999999999999</c:v>
                </c:pt>
                <c:pt idx="27">
                  <c:v>9.2439999999999998</c:v>
                </c:pt>
                <c:pt idx="28">
                  <c:v>9.3330000000000002</c:v>
                </c:pt>
                <c:pt idx="29">
                  <c:v>9.4209999999999994</c:v>
                </c:pt>
                <c:pt idx="30">
                  <c:v>9.5079999999999991</c:v>
                </c:pt>
                <c:pt idx="31">
                  <c:v>9.5939999999999994</c:v>
                </c:pt>
                <c:pt idx="32">
                  <c:v>9.6790000000000003</c:v>
                </c:pt>
                <c:pt idx="33">
                  <c:v>9.7629999999999999</c:v>
                </c:pt>
                <c:pt idx="34">
                  <c:v>9.8460000000000001</c:v>
                </c:pt>
                <c:pt idx="35">
                  <c:v>9.9280000000000008</c:v>
                </c:pt>
                <c:pt idx="36">
                  <c:v>10.01</c:v>
                </c:pt>
                <c:pt idx="37">
                  <c:v>10.09</c:v>
                </c:pt>
                <c:pt idx="38">
                  <c:v>10.17</c:v>
                </c:pt>
                <c:pt idx="39">
                  <c:v>10.25</c:v>
                </c:pt>
                <c:pt idx="40">
                  <c:v>10.33</c:v>
                </c:pt>
                <c:pt idx="41">
                  <c:v>10.41</c:v>
                </c:pt>
                <c:pt idx="42">
                  <c:v>10.49</c:v>
                </c:pt>
                <c:pt idx="43">
                  <c:v>10.56</c:v>
                </c:pt>
                <c:pt idx="44">
                  <c:v>10.64</c:v>
                </c:pt>
                <c:pt idx="45">
                  <c:v>10.72</c:v>
                </c:pt>
                <c:pt idx="46">
                  <c:v>10.8</c:v>
                </c:pt>
                <c:pt idx="47">
                  <c:v>10.87</c:v>
                </c:pt>
                <c:pt idx="48">
                  <c:v>10.95</c:v>
                </c:pt>
                <c:pt idx="49">
                  <c:v>11.03</c:v>
                </c:pt>
                <c:pt idx="50">
                  <c:v>11.1</c:v>
                </c:pt>
                <c:pt idx="51">
                  <c:v>11.18</c:v>
                </c:pt>
                <c:pt idx="52">
                  <c:v>11.25</c:v>
                </c:pt>
                <c:pt idx="53">
                  <c:v>11.33</c:v>
                </c:pt>
                <c:pt idx="54">
                  <c:v>11.4</c:v>
                </c:pt>
                <c:pt idx="55">
                  <c:v>11.48</c:v>
                </c:pt>
                <c:pt idx="56">
                  <c:v>11.55</c:v>
                </c:pt>
                <c:pt idx="57">
                  <c:v>11.62</c:v>
                </c:pt>
                <c:pt idx="58">
                  <c:v>11.69</c:v>
                </c:pt>
                <c:pt idx="59">
                  <c:v>11.77</c:v>
                </c:pt>
                <c:pt idx="60">
                  <c:v>11.84</c:v>
                </c:pt>
                <c:pt idx="61">
                  <c:v>11.91</c:v>
                </c:pt>
                <c:pt idx="62">
                  <c:v>11.97</c:v>
                </c:pt>
                <c:pt idx="63">
                  <c:v>12.04</c:v>
                </c:pt>
                <c:pt idx="64">
                  <c:v>12.11</c:v>
                </c:pt>
                <c:pt idx="65">
                  <c:v>12.18</c:v>
                </c:pt>
                <c:pt idx="66">
                  <c:v>12.24</c:v>
                </c:pt>
                <c:pt idx="67">
                  <c:v>12.31</c:v>
                </c:pt>
                <c:pt idx="68">
                  <c:v>12.37</c:v>
                </c:pt>
                <c:pt idx="69">
                  <c:v>12.44</c:v>
                </c:pt>
                <c:pt idx="70">
                  <c:v>12.5</c:v>
                </c:pt>
                <c:pt idx="71">
                  <c:v>12.57</c:v>
                </c:pt>
                <c:pt idx="72">
                  <c:v>12.63</c:v>
                </c:pt>
                <c:pt idx="73">
                  <c:v>12.69</c:v>
                </c:pt>
                <c:pt idx="74">
                  <c:v>12.75</c:v>
                </c:pt>
                <c:pt idx="75">
                  <c:v>12.81</c:v>
                </c:pt>
                <c:pt idx="76">
                  <c:v>12.86</c:v>
                </c:pt>
                <c:pt idx="77">
                  <c:v>12.92</c:v>
                </c:pt>
                <c:pt idx="78">
                  <c:v>12.98</c:v>
                </c:pt>
                <c:pt idx="79">
                  <c:v>13.03</c:v>
                </c:pt>
                <c:pt idx="80">
                  <c:v>13.08</c:v>
                </c:pt>
              </c:numCache>
            </c:numRef>
          </c:val>
          <c:smooth val="0"/>
          <c:extLst>
            <c:ext xmlns:c16="http://schemas.microsoft.com/office/drawing/2014/chart" uri="{C3380CC4-5D6E-409C-BE32-E72D297353CC}">
              <c16:uniqueId val="{00000002-18AF-44C2-8548-219D87F4F19C}"/>
            </c:ext>
          </c:extLst>
        </c:ser>
        <c:ser>
          <c:idx val="3"/>
          <c:order val="3"/>
          <c:tx>
            <c:strRef>
              <c:f>'India Jun 24'!$E$6</c:f>
              <c:strCache>
                <c:ptCount val="1"/>
                <c:pt idx="0">
                  <c:v>SSP2 WIC</c:v>
                </c:pt>
              </c:strCache>
            </c:strRef>
          </c:tx>
          <c:spPr>
            <a:ln w="28575" cap="rnd">
              <a:solidFill>
                <a:srgbClr val="FF000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24'!$E$7:$E$87</c:f>
              <c:numCache>
                <c:formatCode>General</c:formatCode>
                <c:ptCount val="81"/>
                <c:pt idx="0">
                  <c:v>6.59</c:v>
                </c:pt>
                <c:pt idx="1">
                  <c:v>6.7249999999999996</c:v>
                </c:pt>
                <c:pt idx="2">
                  <c:v>6.86</c:v>
                </c:pt>
                <c:pt idx="3">
                  <c:v>6.9950000000000001</c:v>
                </c:pt>
                <c:pt idx="4">
                  <c:v>7.1310000000000002</c:v>
                </c:pt>
                <c:pt idx="5">
                  <c:v>7.266</c:v>
                </c:pt>
                <c:pt idx="6">
                  <c:v>7.3970000000000002</c:v>
                </c:pt>
                <c:pt idx="7">
                  <c:v>7.5289999999999999</c:v>
                </c:pt>
                <c:pt idx="8">
                  <c:v>7.6619999999999999</c:v>
                </c:pt>
                <c:pt idx="9">
                  <c:v>7.7939999999999996</c:v>
                </c:pt>
                <c:pt idx="10">
                  <c:v>7.9249999999999998</c:v>
                </c:pt>
                <c:pt idx="11">
                  <c:v>8.0500000000000007</c:v>
                </c:pt>
                <c:pt idx="12">
                  <c:v>8.1739999999999995</c:v>
                </c:pt>
                <c:pt idx="13">
                  <c:v>8.2989999999999995</c:v>
                </c:pt>
                <c:pt idx="14">
                  <c:v>8.4220000000000006</c:v>
                </c:pt>
                <c:pt idx="15">
                  <c:v>8.5470000000000006</c:v>
                </c:pt>
                <c:pt idx="16">
                  <c:v>8.6660000000000004</c:v>
                </c:pt>
                <c:pt idx="17">
                  <c:v>8.7840000000000007</c:v>
                </c:pt>
                <c:pt idx="18">
                  <c:v>8.9030000000000005</c:v>
                </c:pt>
                <c:pt idx="19">
                  <c:v>9.0220000000000002</c:v>
                </c:pt>
                <c:pt idx="20">
                  <c:v>9.14</c:v>
                </c:pt>
                <c:pt idx="21">
                  <c:v>9.2520000000000007</c:v>
                </c:pt>
                <c:pt idx="22">
                  <c:v>9.3640000000000008</c:v>
                </c:pt>
                <c:pt idx="23">
                  <c:v>9.4740000000000002</c:v>
                </c:pt>
                <c:pt idx="24">
                  <c:v>9.5860000000000003</c:v>
                </c:pt>
                <c:pt idx="25">
                  <c:v>9.6980000000000004</c:v>
                </c:pt>
                <c:pt idx="26">
                  <c:v>9.8010000000000002</c:v>
                </c:pt>
                <c:pt idx="27">
                  <c:v>9.9049999999999994</c:v>
                </c:pt>
                <c:pt idx="28">
                  <c:v>10.01</c:v>
                </c:pt>
                <c:pt idx="29">
                  <c:v>10.11</c:v>
                </c:pt>
                <c:pt idx="30">
                  <c:v>10.210000000000001</c:v>
                </c:pt>
                <c:pt idx="31">
                  <c:v>10.31</c:v>
                </c:pt>
                <c:pt idx="32">
                  <c:v>10.41</c:v>
                </c:pt>
                <c:pt idx="33">
                  <c:v>10.51</c:v>
                </c:pt>
                <c:pt idx="34">
                  <c:v>10.61</c:v>
                </c:pt>
                <c:pt idx="35">
                  <c:v>10.71</c:v>
                </c:pt>
                <c:pt idx="36">
                  <c:v>10.8</c:v>
                </c:pt>
                <c:pt idx="37">
                  <c:v>10.9</c:v>
                </c:pt>
                <c:pt idx="38">
                  <c:v>10.99</c:v>
                </c:pt>
                <c:pt idx="39">
                  <c:v>11.09</c:v>
                </c:pt>
                <c:pt idx="40">
                  <c:v>11.18</c:v>
                </c:pt>
                <c:pt idx="41">
                  <c:v>11.27</c:v>
                </c:pt>
                <c:pt idx="42">
                  <c:v>11.36</c:v>
                </c:pt>
                <c:pt idx="43">
                  <c:v>11.45</c:v>
                </c:pt>
                <c:pt idx="44">
                  <c:v>11.54</c:v>
                </c:pt>
                <c:pt idx="45">
                  <c:v>11.63</c:v>
                </c:pt>
                <c:pt idx="46">
                  <c:v>11.71</c:v>
                </c:pt>
                <c:pt idx="47">
                  <c:v>11.79</c:v>
                </c:pt>
                <c:pt idx="48">
                  <c:v>11.87</c:v>
                </c:pt>
                <c:pt idx="49">
                  <c:v>11.96</c:v>
                </c:pt>
                <c:pt idx="50">
                  <c:v>12.04</c:v>
                </c:pt>
                <c:pt idx="51">
                  <c:v>12.11</c:v>
                </c:pt>
                <c:pt idx="52">
                  <c:v>12.19</c:v>
                </c:pt>
                <c:pt idx="53">
                  <c:v>12.27</c:v>
                </c:pt>
                <c:pt idx="54">
                  <c:v>12.34</c:v>
                </c:pt>
                <c:pt idx="55">
                  <c:v>12.42</c:v>
                </c:pt>
                <c:pt idx="56">
                  <c:v>12.49</c:v>
                </c:pt>
                <c:pt idx="57">
                  <c:v>12.56</c:v>
                </c:pt>
                <c:pt idx="58">
                  <c:v>12.63</c:v>
                </c:pt>
                <c:pt idx="59">
                  <c:v>12.7</c:v>
                </c:pt>
                <c:pt idx="60">
                  <c:v>12.77</c:v>
                </c:pt>
                <c:pt idx="61">
                  <c:v>12.83</c:v>
                </c:pt>
                <c:pt idx="62">
                  <c:v>12.9</c:v>
                </c:pt>
                <c:pt idx="63">
                  <c:v>12.96</c:v>
                </c:pt>
                <c:pt idx="64">
                  <c:v>13.02</c:v>
                </c:pt>
                <c:pt idx="65">
                  <c:v>13.09</c:v>
                </c:pt>
                <c:pt idx="66">
                  <c:v>13.14</c:v>
                </c:pt>
                <c:pt idx="67">
                  <c:v>13.2</c:v>
                </c:pt>
                <c:pt idx="68">
                  <c:v>13.26</c:v>
                </c:pt>
                <c:pt idx="69">
                  <c:v>13.31</c:v>
                </c:pt>
                <c:pt idx="70">
                  <c:v>13.37</c:v>
                </c:pt>
                <c:pt idx="71">
                  <c:v>13.42</c:v>
                </c:pt>
                <c:pt idx="72">
                  <c:v>13.47</c:v>
                </c:pt>
                <c:pt idx="73">
                  <c:v>13.52</c:v>
                </c:pt>
                <c:pt idx="74">
                  <c:v>13.57</c:v>
                </c:pt>
                <c:pt idx="75">
                  <c:v>13.62</c:v>
                </c:pt>
                <c:pt idx="76">
                  <c:v>13.67</c:v>
                </c:pt>
                <c:pt idx="77">
                  <c:v>13.71</c:v>
                </c:pt>
                <c:pt idx="78">
                  <c:v>13.75</c:v>
                </c:pt>
                <c:pt idx="79">
                  <c:v>13.8</c:v>
                </c:pt>
                <c:pt idx="80">
                  <c:v>13.84</c:v>
                </c:pt>
              </c:numCache>
            </c:numRef>
          </c:val>
          <c:smooth val="0"/>
          <c:extLst>
            <c:ext xmlns:c16="http://schemas.microsoft.com/office/drawing/2014/chart" uri="{C3380CC4-5D6E-409C-BE32-E72D297353CC}">
              <c16:uniqueId val="{00000003-18AF-44C2-8548-219D87F4F19C}"/>
            </c:ext>
          </c:extLst>
        </c:ser>
        <c:ser>
          <c:idx val="4"/>
          <c:order val="4"/>
          <c:tx>
            <c:strRef>
              <c:f>'India Jun 24'!$F$6</c:f>
              <c:strCache>
                <c:ptCount val="1"/>
                <c:pt idx="0">
                  <c:v>SSP5 IFs</c:v>
                </c:pt>
              </c:strCache>
            </c:strRef>
          </c:tx>
          <c:spPr>
            <a:ln w="28575" cap="rnd">
              <a:solidFill>
                <a:schemeClr val="accent6">
                  <a:lumMod val="50000"/>
                </a:schemeClr>
              </a:solidFill>
              <a:prstDash val="sysDot"/>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24'!$F$7:$F$87</c:f>
              <c:numCache>
                <c:formatCode>General</c:formatCode>
                <c:ptCount val="81"/>
                <c:pt idx="0">
                  <c:v>6.59</c:v>
                </c:pt>
                <c:pt idx="1">
                  <c:v>6.6920000000000002</c:v>
                </c:pt>
                <c:pt idx="2">
                  <c:v>6.7960000000000003</c:v>
                </c:pt>
                <c:pt idx="3">
                  <c:v>6.9009999999999998</c:v>
                </c:pt>
                <c:pt idx="4">
                  <c:v>7.008</c:v>
                </c:pt>
                <c:pt idx="5">
                  <c:v>7.117</c:v>
                </c:pt>
                <c:pt idx="6">
                  <c:v>7.2270000000000003</c:v>
                </c:pt>
                <c:pt idx="7">
                  <c:v>7.3380000000000001</c:v>
                </c:pt>
                <c:pt idx="8">
                  <c:v>7.4489999999999998</c:v>
                </c:pt>
                <c:pt idx="9">
                  <c:v>7.56</c:v>
                </c:pt>
                <c:pt idx="10">
                  <c:v>7.6719999999999997</c:v>
                </c:pt>
                <c:pt idx="11">
                  <c:v>7.7850000000000001</c:v>
                </c:pt>
                <c:pt idx="12">
                  <c:v>7.8979999999999997</c:v>
                </c:pt>
                <c:pt idx="13">
                  <c:v>8.0150000000000006</c:v>
                </c:pt>
                <c:pt idx="14">
                  <c:v>8.1340000000000003</c:v>
                </c:pt>
                <c:pt idx="15">
                  <c:v>8.2579999999999991</c:v>
                </c:pt>
                <c:pt idx="16">
                  <c:v>8.3829999999999991</c:v>
                </c:pt>
                <c:pt idx="17">
                  <c:v>8.5090000000000003</c:v>
                </c:pt>
                <c:pt idx="18">
                  <c:v>8.6349999999999998</c:v>
                </c:pt>
                <c:pt idx="19">
                  <c:v>8.7609999999999992</c:v>
                </c:pt>
                <c:pt idx="20">
                  <c:v>8.8859999999999992</c:v>
                </c:pt>
                <c:pt idx="21">
                  <c:v>9.0109999999999992</c:v>
                </c:pt>
                <c:pt idx="22">
                  <c:v>9.1349999999999998</c:v>
                </c:pt>
                <c:pt idx="23">
                  <c:v>9.2579999999999991</c:v>
                </c:pt>
                <c:pt idx="24">
                  <c:v>9.3800000000000008</c:v>
                </c:pt>
                <c:pt idx="25">
                  <c:v>9.5009999999999994</c:v>
                </c:pt>
                <c:pt idx="26">
                  <c:v>9.6210000000000004</c:v>
                </c:pt>
                <c:pt idx="27">
                  <c:v>9.74</c:v>
                </c:pt>
                <c:pt idx="28">
                  <c:v>9.8569999999999993</c:v>
                </c:pt>
                <c:pt idx="29">
                  <c:v>9.9719999999999995</c:v>
                </c:pt>
                <c:pt idx="30">
                  <c:v>10.09</c:v>
                </c:pt>
                <c:pt idx="31">
                  <c:v>10.199999999999999</c:v>
                </c:pt>
                <c:pt idx="32">
                  <c:v>10.31</c:v>
                </c:pt>
                <c:pt idx="33">
                  <c:v>10.41</c:v>
                </c:pt>
                <c:pt idx="34">
                  <c:v>10.52</c:v>
                </c:pt>
                <c:pt idx="35">
                  <c:v>10.63</c:v>
                </c:pt>
                <c:pt idx="36">
                  <c:v>10.73</c:v>
                </c:pt>
                <c:pt idx="37">
                  <c:v>10.83</c:v>
                </c:pt>
                <c:pt idx="38">
                  <c:v>10.93</c:v>
                </c:pt>
                <c:pt idx="39">
                  <c:v>11.03</c:v>
                </c:pt>
                <c:pt idx="40">
                  <c:v>11.13</c:v>
                </c:pt>
                <c:pt idx="41">
                  <c:v>11.23</c:v>
                </c:pt>
                <c:pt idx="42">
                  <c:v>11.33</c:v>
                </c:pt>
                <c:pt idx="43">
                  <c:v>11.42</c:v>
                </c:pt>
                <c:pt idx="44">
                  <c:v>11.52</c:v>
                </c:pt>
                <c:pt idx="45">
                  <c:v>11.61</c:v>
                </c:pt>
                <c:pt idx="46">
                  <c:v>11.71</c:v>
                </c:pt>
                <c:pt idx="47">
                  <c:v>11.8</c:v>
                </c:pt>
                <c:pt idx="48">
                  <c:v>11.89</c:v>
                </c:pt>
                <c:pt idx="49">
                  <c:v>11.98</c:v>
                </c:pt>
                <c:pt idx="50">
                  <c:v>12.07</c:v>
                </c:pt>
                <c:pt idx="51">
                  <c:v>12.16</c:v>
                </c:pt>
                <c:pt idx="52">
                  <c:v>12.25</c:v>
                </c:pt>
                <c:pt idx="53">
                  <c:v>12.34</c:v>
                </c:pt>
                <c:pt idx="54">
                  <c:v>12.43</c:v>
                </c:pt>
                <c:pt idx="55">
                  <c:v>12.51</c:v>
                </c:pt>
                <c:pt idx="56">
                  <c:v>12.6</c:v>
                </c:pt>
                <c:pt idx="57">
                  <c:v>12.68</c:v>
                </c:pt>
                <c:pt idx="58">
                  <c:v>12.76</c:v>
                </c:pt>
                <c:pt idx="59">
                  <c:v>12.85</c:v>
                </c:pt>
                <c:pt idx="60">
                  <c:v>12.93</c:v>
                </c:pt>
                <c:pt idx="61">
                  <c:v>13</c:v>
                </c:pt>
                <c:pt idx="62">
                  <c:v>13.08</c:v>
                </c:pt>
                <c:pt idx="63">
                  <c:v>13.16</c:v>
                </c:pt>
                <c:pt idx="64">
                  <c:v>13.23</c:v>
                </c:pt>
                <c:pt idx="65">
                  <c:v>13.31</c:v>
                </c:pt>
                <c:pt idx="66">
                  <c:v>13.38</c:v>
                </c:pt>
                <c:pt idx="67">
                  <c:v>13.45</c:v>
                </c:pt>
                <c:pt idx="68">
                  <c:v>13.52</c:v>
                </c:pt>
                <c:pt idx="69">
                  <c:v>13.59</c:v>
                </c:pt>
                <c:pt idx="70">
                  <c:v>13.66</c:v>
                </c:pt>
                <c:pt idx="71">
                  <c:v>13.72</c:v>
                </c:pt>
                <c:pt idx="72">
                  <c:v>13.79</c:v>
                </c:pt>
                <c:pt idx="73">
                  <c:v>13.85</c:v>
                </c:pt>
                <c:pt idx="74">
                  <c:v>13.91</c:v>
                </c:pt>
                <c:pt idx="75">
                  <c:v>13.97</c:v>
                </c:pt>
                <c:pt idx="76">
                  <c:v>14.03</c:v>
                </c:pt>
                <c:pt idx="77">
                  <c:v>14.09</c:v>
                </c:pt>
                <c:pt idx="78">
                  <c:v>14.15</c:v>
                </c:pt>
                <c:pt idx="79">
                  <c:v>14.2</c:v>
                </c:pt>
                <c:pt idx="80">
                  <c:v>14.25</c:v>
                </c:pt>
              </c:numCache>
            </c:numRef>
          </c:val>
          <c:smooth val="0"/>
          <c:extLst>
            <c:ext xmlns:c16="http://schemas.microsoft.com/office/drawing/2014/chart" uri="{C3380CC4-5D6E-409C-BE32-E72D297353CC}">
              <c16:uniqueId val="{00000004-18AF-44C2-8548-219D87F4F19C}"/>
            </c:ext>
          </c:extLst>
        </c:ser>
        <c:ser>
          <c:idx val="5"/>
          <c:order val="5"/>
          <c:tx>
            <c:strRef>
              <c:f>'India Jun 24'!$G$6</c:f>
              <c:strCache>
                <c:ptCount val="1"/>
                <c:pt idx="0">
                  <c:v>SSP5 WIC</c:v>
                </c:pt>
              </c:strCache>
            </c:strRef>
          </c:tx>
          <c:spPr>
            <a:ln w="28575" cap="rnd">
              <a:solidFill>
                <a:srgbClr val="C00000"/>
              </a:solidFill>
              <a:prstDash val="sysDot"/>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24'!$G$7:$G$87</c:f>
              <c:numCache>
                <c:formatCode>General</c:formatCode>
                <c:ptCount val="81"/>
                <c:pt idx="0">
                  <c:v>6.59</c:v>
                </c:pt>
                <c:pt idx="1">
                  <c:v>6.7679999999999998</c:v>
                </c:pt>
                <c:pt idx="2">
                  <c:v>6.9459999999999997</c:v>
                </c:pt>
                <c:pt idx="3">
                  <c:v>7.1230000000000002</c:v>
                </c:pt>
                <c:pt idx="4">
                  <c:v>7.3010000000000002</c:v>
                </c:pt>
                <c:pt idx="5">
                  <c:v>7.4790000000000001</c:v>
                </c:pt>
                <c:pt idx="6">
                  <c:v>7.6369999999999996</c:v>
                </c:pt>
                <c:pt idx="7">
                  <c:v>7.7949999999999999</c:v>
                </c:pt>
                <c:pt idx="8">
                  <c:v>7.9530000000000003</c:v>
                </c:pt>
                <c:pt idx="9">
                  <c:v>8.11</c:v>
                </c:pt>
                <c:pt idx="10">
                  <c:v>8.2680000000000007</c:v>
                </c:pt>
                <c:pt idx="11">
                  <c:v>8.4160000000000004</c:v>
                </c:pt>
                <c:pt idx="12">
                  <c:v>8.5640000000000001</c:v>
                </c:pt>
                <c:pt idx="13">
                  <c:v>8.7129999999999992</c:v>
                </c:pt>
                <c:pt idx="14">
                  <c:v>8.8610000000000007</c:v>
                </c:pt>
                <c:pt idx="15">
                  <c:v>9.0090000000000003</c:v>
                </c:pt>
                <c:pt idx="16">
                  <c:v>9.1460000000000008</c:v>
                </c:pt>
                <c:pt idx="17">
                  <c:v>9.2829999999999995</c:v>
                </c:pt>
                <c:pt idx="18">
                  <c:v>9.4209999999999994</c:v>
                </c:pt>
                <c:pt idx="19">
                  <c:v>9.5579999999999998</c:v>
                </c:pt>
                <c:pt idx="20">
                  <c:v>9.6959999999999997</c:v>
                </c:pt>
                <c:pt idx="21">
                  <c:v>9.8209999999999997</c:v>
                </c:pt>
                <c:pt idx="22">
                  <c:v>9.9459999999999997</c:v>
                </c:pt>
                <c:pt idx="23">
                  <c:v>10.07</c:v>
                </c:pt>
                <c:pt idx="24">
                  <c:v>10.199999999999999</c:v>
                </c:pt>
                <c:pt idx="25">
                  <c:v>10.32</c:v>
                </c:pt>
                <c:pt idx="26">
                  <c:v>10.43</c:v>
                </c:pt>
                <c:pt idx="27">
                  <c:v>10.54</c:v>
                </c:pt>
                <c:pt idx="28">
                  <c:v>10.65</c:v>
                </c:pt>
                <c:pt idx="29">
                  <c:v>10.76</c:v>
                </c:pt>
                <c:pt idx="30">
                  <c:v>10.87</c:v>
                </c:pt>
                <c:pt idx="31">
                  <c:v>10.97</c:v>
                </c:pt>
                <c:pt idx="32">
                  <c:v>11.07</c:v>
                </c:pt>
                <c:pt idx="33">
                  <c:v>11.17</c:v>
                </c:pt>
                <c:pt idx="34">
                  <c:v>11.27</c:v>
                </c:pt>
                <c:pt idx="35">
                  <c:v>11.37</c:v>
                </c:pt>
                <c:pt idx="36">
                  <c:v>11.46</c:v>
                </c:pt>
                <c:pt idx="37">
                  <c:v>11.56</c:v>
                </c:pt>
                <c:pt idx="38">
                  <c:v>11.65</c:v>
                </c:pt>
                <c:pt idx="39">
                  <c:v>11.74</c:v>
                </c:pt>
                <c:pt idx="40">
                  <c:v>11.83</c:v>
                </c:pt>
                <c:pt idx="41">
                  <c:v>11.92</c:v>
                </c:pt>
                <c:pt idx="42">
                  <c:v>12</c:v>
                </c:pt>
                <c:pt idx="43">
                  <c:v>12.09</c:v>
                </c:pt>
                <c:pt idx="44">
                  <c:v>12.17</c:v>
                </c:pt>
                <c:pt idx="45">
                  <c:v>12.26</c:v>
                </c:pt>
                <c:pt idx="46">
                  <c:v>12.34</c:v>
                </c:pt>
                <c:pt idx="47">
                  <c:v>12.42</c:v>
                </c:pt>
                <c:pt idx="48">
                  <c:v>12.5</c:v>
                </c:pt>
                <c:pt idx="49">
                  <c:v>12.58</c:v>
                </c:pt>
                <c:pt idx="50">
                  <c:v>12.66</c:v>
                </c:pt>
                <c:pt idx="51">
                  <c:v>12.73</c:v>
                </c:pt>
                <c:pt idx="52">
                  <c:v>12.8</c:v>
                </c:pt>
                <c:pt idx="53">
                  <c:v>12.88</c:v>
                </c:pt>
                <c:pt idx="54">
                  <c:v>12.95</c:v>
                </c:pt>
                <c:pt idx="55">
                  <c:v>13.03</c:v>
                </c:pt>
                <c:pt idx="56">
                  <c:v>13.09</c:v>
                </c:pt>
                <c:pt idx="57">
                  <c:v>13.16</c:v>
                </c:pt>
                <c:pt idx="58">
                  <c:v>13.23</c:v>
                </c:pt>
                <c:pt idx="59">
                  <c:v>13.3</c:v>
                </c:pt>
                <c:pt idx="60">
                  <c:v>13.37</c:v>
                </c:pt>
                <c:pt idx="61">
                  <c:v>13.43</c:v>
                </c:pt>
                <c:pt idx="62">
                  <c:v>13.49</c:v>
                </c:pt>
                <c:pt idx="63">
                  <c:v>13.55</c:v>
                </c:pt>
                <c:pt idx="64">
                  <c:v>13.62</c:v>
                </c:pt>
                <c:pt idx="65">
                  <c:v>13.68</c:v>
                </c:pt>
                <c:pt idx="66">
                  <c:v>13.73</c:v>
                </c:pt>
                <c:pt idx="67">
                  <c:v>13.78</c:v>
                </c:pt>
                <c:pt idx="68">
                  <c:v>13.84</c:v>
                </c:pt>
                <c:pt idx="69">
                  <c:v>13.89</c:v>
                </c:pt>
                <c:pt idx="70">
                  <c:v>13.95</c:v>
                </c:pt>
                <c:pt idx="71">
                  <c:v>13.99</c:v>
                </c:pt>
                <c:pt idx="72">
                  <c:v>14.04</c:v>
                </c:pt>
                <c:pt idx="73">
                  <c:v>14.08</c:v>
                </c:pt>
                <c:pt idx="74">
                  <c:v>14.13</c:v>
                </c:pt>
                <c:pt idx="75">
                  <c:v>14.18</c:v>
                </c:pt>
                <c:pt idx="76">
                  <c:v>14.21</c:v>
                </c:pt>
                <c:pt idx="77">
                  <c:v>14.25</c:v>
                </c:pt>
                <c:pt idx="78">
                  <c:v>14.29</c:v>
                </c:pt>
                <c:pt idx="79">
                  <c:v>14.33</c:v>
                </c:pt>
                <c:pt idx="80">
                  <c:v>14.37</c:v>
                </c:pt>
              </c:numCache>
            </c:numRef>
          </c:val>
          <c:smooth val="0"/>
          <c:extLst>
            <c:ext xmlns:c16="http://schemas.microsoft.com/office/drawing/2014/chart" uri="{C3380CC4-5D6E-409C-BE32-E72D297353CC}">
              <c16:uniqueId val="{00000005-18AF-44C2-8548-219D87F4F19C}"/>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'China Jun 24'!$B$6</c:f>
              <c:strCache>
                <c:ptCount val="1"/>
                <c:pt idx="0">
                  <c:v>SSP3 IFs</c:v>
                </c:pt>
              </c:strCache>
            </c:strRef>
          </c:tx>
          <c:spPr>
            <a:ln w="28575" cap="rnd">
              <a:solidFill>
                <a:srgbClr val="92D050"/>
              </a:solidFill>
              <a:prstDash val="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24'!$B$7:$B$87</c:f>
              <c:numCache>
                <c:formatCode>General</c:formatCode>
                <c:ptCount val="81"/>
                <c:pt idx="0">
                  <c:v>8.3230000000000004</c:v>
                </c:pt>
                <c:pt idx="1">
                  <c:v>8.4109999999999996</c:v>
                </c:pt>
                <c:pt idx="2">
                  <c:v>8.4969999999999999</c:v>
                </c:pt>
                <c:pt idx="3">
                  <c:v>8.58</c:v>
                </c:pt>
                <c:pt idx="4">
                  <c:v>8.6609999999999996</c:v>
                </c:pt>
                <c:pt idx="5">
                  <c:v>8.7390000000000008</c:v>
                </c:pt>
                <c:pt idx="6">
                  <c:v>8.8160000000000007</c:v>
                </c:pt>
                <c:pt idx="7">
                  <c:v>8.8930000000000007</c:v>
                </c:pt>
                <c:pt idx="8">
                  <c:v>8.9689999999999994</c:v>
                </c:pt>
                <c:pt idx="9">
                  <c:v>9.0459999999999994</c:v>
                </c:pt>
                <c:pt idx="10">
                  <c:v>9.1229999999999993</c:v>
                </c:pt>
                <c:pt idx="11">
                  <c:v>9.1999999999999993</c:v>
                </c:pt>
                <c:pt idx="12">
                  <c:v>9.2769999999999992</c:v>
                </c:pt>
                <c:pt idx="13">
                  <c:v>9.3529999999999998</c:v>
                </c:pt>
                <c:pt idx="14">
                  <c:v>9.4290000000000003</c:v>
                </c:pt>
                <c:pt idx="15">
                  <c:v>9.5030000000000001</c:v>
                </c:pt>
                <c:pt idx="16">
                  <c:v>9.577</c:v>
                </c:pt>
                <c:pt idx="17">
                  <c:v>9.6489999999999991</c:v>
                </c:pt>
                <c:pt idx="18">
                  <c:v>9.7200000000000006</c:v>
                </c:pt>
                <c:pt idx="19">
                  <c:v>9.7880000000000003</c:v>
                </c:pt>
                <c:pt idx="20">
                  <c:v>9.8559999999999999</c:v>
                </c:pt>
                <c:pt idx="21">
                  <c:v>9.9209999999999994</c:v>
                </c:pt>
                <c:pt idx="22">
                  <c:v>9.9849999999999994</c:v>
                </c:pt>
                <c:pt idx="23">
                  <c:v>10.050000000000001</c:v>
                </c:pt>
                <c:pt idx="24">
                  <c:v>10.11</c:v>
                </c:pt>
                <c:pt idx="25">
                  <c:v>10.17</c:v>
                </c:pt>
                <c:pt idx="26">
                  <c:v>10.23</c:v>
                </c:pt>
                <c:pt idx="27">
                  <c:v>10.28</c:v>
                </c:pt>
                <c:pt idx="28">
                  <c:v>10.34</c:v>
                </c:pt>
                <c:pt idx="29">
                  <c:v>10.39</c:v>
                </c:pt>
                <c:pt idx="30">
                  <c:v>10.44</c:v>
                </c:pt>
                <c:pt idx="31">
                  <c:v>10.49</c:v>
                </c:pt>
                <c:pt idx="32">
                  <c:v>10.54</c:v>
                </c:pt>
                <c:pt idx="33">
                  <c:v>10.59</c:v>
                </c:pt>
                <c:pt idx="34">
                  <c:v>10.64</c:v>
                </c:pt>
                <c:pt idx="35">
                  <c:v>10.69</c:v>
                </c:pt>
                <c:pt idx="36">
                  <c:v>10.73</c:v>
                </c:pt>
                <c:pt idx="37">
                  <c:v>10.78</c:v>
                </c:pt>
                <c:pt idx="38">
                  <c:v>10.83</c:v>
                </c:pt>
                <c:pt idx="39">
                  <c:v>10.87</c:v>
                </c:pt>
                <c:pt idx="40">
                  <c:v>10.91</c:v>
                </c:pt>
                <c:pt idx="41">
                  <c:v>10.95</c:v>
                </c:pt>
                <c:pt idx="42">
                  <c:v>10.99</c:v>
                </c:pt>
                <c:pt idx="43">
                  <c:v>11.03</c:v>
                </c:pt>
                <c:pt idx="44">
                  <c:v>11.07</c:v>
                </c:pt>
                <c:pt idx="45">
                  <c:v>11.11</c:v>
                </c:pt>
                <c:pt idx="46">
                  <c:v>11.15</c:v>
                </c:pt>
                <c:pt idx="47">
                  <c:v>11.18</c:v>
                </c:pt>
                <c:pt idx="48">
                  <c:v>11.21</c:v>
                </c:pt>
                <c:pt idx="49">
                  <c:v>11.25</c:v>
                </c:pt>
                <c:pt idx="50">
                  <c:v>11.28</c:v>
                </c:pt>
                <c:pt idx="51">
                  <c:v>11.31</c:v>
                </c:pt>
                <c:pt idx="52">
                  <c:v>11.33</c:v>
                </c:pt>
                <c:pt idx="53">
                  <c:v>11.36</c:v>
                </c:pt>
                <c:pt idx="54">
                  <c:v>11.38</c:v>
                </c:pt>
                <c:pt idx="55">
                  <c:v>11.41</c:v>
                </c:pt>
                <c:pt idx="56">
                  <c:v>11.43</c:v>
                </c:pt>
                <c:pt idx="57">
                  <c:v>11.45</c:v>
                </c:pt>
                <c:pt idx="58">
                  <c:v>11.47</c:v>
                </c:pt>
                <c:pt idx="59">
                  <c:v>11.49</c:v>
                </c:pt>
                <c:pt idx="60">
                  <c:v>11.51</c:v>
                </c:pt>
                <c:pt idx="61">
                  <c:v>11.52</c:v>
                </c:pt>
                <c:pt idx="62">
                  <c:v>11.54</c:v>
                </c:pt>
                <c:pt idx="63">
                  <c:v>11.55</c:v>
                </c:pt>
                <c:pt idx="64">
                  <c:v>11.56</c:v>
                </c:pt>
                <c:pt idx="65">
                  <c:v>11.57</c:v>
                </c:pt>
                <c:pt idx="66">
                  <c:v>11.58</c:v>
                </c:pt>
                <c:pt idx="67">
                  <c:v>11.59</c:v>
                </c:pt>
                <c:pt idx="68">
                  <c:v>11.6</c:v>
                </c:pt>
                <c:pt idx="69">
                  <c:v>11.61</c:v>
                </c:pt>
                <c:pt idx="70">
                  <c:v>11.62</c:v>
                </c:pt>
                <c:pt idx="71">
                  <c:v>11.62</c:v>
                </c:pt>
                <c:pt idx="72">
                  <c:v>11.62</c:v>
                </c:pt>
                <c:pt idx="73">
                  <c:v>11.63</c:v>
                </c:pt>
                <c:pt idx="74">
                  <c:v>11.63</c:v>
                </c:pt>
                <c:pt idx="75">
                  <c:v>11.63</c:v>
                </c:pt>
                <c:pt idx="76">
                  <c:v>11.63</c:v>
                </c:pt>
                <c:pt idx="77">
                  <c:v>11.63</c:v>
                </c:pt>
                <c:pt idx="78">
                  <c:v>11.63</c:v>
                </c:pt>
                <c:pt idx="79">
                  <c:v>11.63</c:v>
                </c:pt>
                <c:pt idx="80">
                  <c:v>11.63</c:v>
                </c:pt>
              </c:numCache>
            </c:numRef>
          </c:val>
          <c:smooth val="0"/>
          <c:extLst>
            <c:ext xmlns:c16="http://schemas.microsoft.com/office/drawing/2014/chart" uri="{C3380CC4-5D6E-409C-BE32-E72D297353CC}">
              <c16:uniqueId val="{00000000-513C-430B-94CD-AFE1AD5C8DA9}"/>
            </c:ext>
          </c:extLst>
        </c:ser>
        <c:ser>
          <c:idx val="1"/>
          <c:order val="1"/>
          <c:tx>
            <c:strRef>
              <c:f>'China Jun 24'!$C$6</c:f>
              <c:strCache>
                <c:ptCount val="1"/>
                <c:pt idx="0">
                  <c:v>SSP3 WIC</c:v>
                </c:pt>
              </c:strCache>
            </c:strRef>
          </c:tx>
          <c:spPr>
            <a:ln w="28575" cap="rnd">
              <a:solidFill>
                <a:schemeClr val="accent2">
                  <a:lumMod val="75000"/>
                </a:schemeClr>
              </a:solidFill>
              <a:prstDash val="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24'!$C$7:$C$87</c:f>
              <c:numCache>
                <c:formatCode>General</c:formatCode>
                <c:ptCount val="81"/>
                <c:pt idx="0">
                  <c:v>8.3230000000000004</c:v>
                </c:pt>
                <c:pt idx="1">
                  <c:v>8.4030000000000005</c:v>
                </c:pt>
                <c:pt idx="2">
                  <c:v>8.484</c:v>
                </c:pt>
                <c:pt idx="3">
                  <c:v>8.5640000000000001</c:v>
                </c:pt>
                <c:pt idx="4">
                  <c:v>8.6449999999999996</c:v>
                </c:pt>
                <c:pt idx="5">
                  <c:v>8.7260000000000009</c:v>
                </c:pt>
                <c:pt idx="6">
                  <c:v>8.8000000000000007</c:v>
                </c:pt>
                <c:pt idx="7">
                  <c:v>8.8740000000000006</c:v>
                </c:pt>
                <c:pt idx="8">
                  <c:v>8.9480000000000004</c:v>
                </c:pt>
                <c:pt idx="9">
                  <c:v>9.0220000000000002</c:v>
                </c:pt>
                <c:pt idx="10">
                  <c:v>9.0960000000000001</c:v>
                </c:pt>
                <c:pt idx="11">
                  <c:v>9.1679999999999993</c:v>
                </c:pt>
                <c:pt idx="12">
                  <c:v>9.2409999999999997</c:v>
                </c:pt>
                <c:pt idx="13">
                  <c:v>9.3140000000000001</c:v>
                </c:pt>
                <c:pt idx="14">
                  <c:v>9.3870000000000005</c:v>
                </c:pt>
                <c:pt idx="15">
                  <c:v>9.4589999999999996</c:v>
                </c:pt>
                <c:pt idx="16">
                  <c:v>9.5299999999999994</c:v>
                </c:pt>
                <c:pt idx="17">
                  <c:v>9.6010000000000009</c:v>
                </c:pt>
                <c:pt idx="18">
                  <c:v>9.673</c:v>
                </c:pt>
                <c:pt idx="19">
                  <c:v>9.7439999999999998</c:v>
                </c:pt>
                <c:pt idx="20">
                  <c:v>9.8149999999999995</c:v>
                </c:pt>
                <c:pt idx="21">
                  <c:v>9.8810000000000002</c:v>
                </c:pt>
                <c:pt idx="22">
                  <c:v>9.9459999999999997</c:v>
                </c:pt>
                <c:pt idx="23">
                  <c:v>10.01</c:v>
                </c:pt>
                <c:pt idx="24">
                  <c:v>10.07</c:v>
                </c:pt>
                <c:pt idx="25">
                  <c:v>10.14</c:v>
                </c:pt>
                <c:pt idx="26">
                  <c:v>10.199999999999999</c:v>
                </c:pt>
                <c:pt idx="27">
                  <c:v>10.25</c:v>
                </c:pt>
                <c:pt idx="28">
                  <c:v>10.31</c:v>
                </c:pt>
                <c:pt idx="29">
                  <c:v>10.37</c:v>
                </c:pt>
                <c:pt idx="30">
                  <c:v>10.42</c:v>
                </c:pt>
                <c:pt idx="31">
                  <c:v>10.48</c:v>
                </c:pt>
                <c:pt idx="32">
                  <c:v>10.53</c:v>
                </c:pt>
                <c:pt idx="33">
                  <c:v>10.58</c:v>
                </c:pt>
                <c:pt idx="34">
                  <c:v>10.64</c:v>
                </c:pt>
                <c:pt idx="35">
                  <c:v>10.69</c:v>
                </c:pt>
                <c:pt idx="36">
                  <c:v>10.74</c:v>
                </c:pt>
                <c:pt idx="37">
                  <c:v>10.8</c:v>
                </c:pt>
                <c:pt idx="38">
                  <c:v>10.85</c:v>
                </c:pt>
                <c:pt idx="39">
                  <c:v>10.9</c:v>
                </c:pt>
                <c:pt idx="40">
                  <c:v>10.95</c:v>
                </c:pt>
                <c:pt idx="41">
                  <c:v>11</c:v>
                </c:pt>
                <c:pt idx="42">
                  <c:v>11.04</c:v>
                </c:pt>
                <c:pt idx="43">
                  <c:v>11.09</c:v>
                </c:pt>
                <c:pt idx="44">
                  <c:v>11.14</c:v>
                </c:pt>
                <c:pt idx="45">
                  <c:v>11.18</c:v>
                </c:pt>
                <c:pt idx="46">
                  <c:v>11.22</c:v>
                </c:pt>
                <c:pt idx="47">
                  <c:v>11.26</c:v>
                </c:pt>
                <c:pt idx="48">
                  <c:v>11.3</c:v>
                </c:pt>
                <c:pt idx="49">
                  <c:v>11.34</c:v>
                </c:pt>
                <c:pt idx="50">
                  <c:v>11.38</c:v>
                </c:pt>
                <c:pt idx="51">
                  <c:v>11.41</c:v>
                </c:pt>
                <c:pt idx="52">
                  <c:v>11.44</c:v>
                </c:pt>
                <c:pt idx="53">
                  <c:v>11.47</c:v>
                </c:pt>
                <c:pt idx="54">
                  <c:v>11.49</c:v>
                </c:pt>
                <c:pt idx="55">
                  <c:v>11.52</c:v>
                </c:pt>
                <c:pt idx="56">
                  <c:v>11.54</c:v>
                </c:pt>
                <c:pt idx="57">
                  <c:v>11.56</c:v>
                </c:pt>
                <c:pt idx="58">
                  <c:v>11.58</c:v>
                </c:pt>
                <c:pt idx="59">
                  <c:v>11.6</c:v>
                </c:pt>
                <c:pt idx="60">
                  <c:v>11.62</c:v>
                </c:pt>
                <c:pt idx="61">
                  <c:v>11.63</c:v>
                </c:pt>
                <c:pt idx="62">
                  <c:v>11.64</c:v>
                </c:pt>
                <c:pt idx="63">
                  <c:v>11.65</c:v>
                </c:pt>
                <c:pt idx="64">
                  <c:v>11.66</c:v>
                </c:pt>
                <c:pt idx="65">
                  <c:v>11.67</c:v>
                </c:pt>
                <c:pt idx="66">
                  <c:v>11.67</c:v>
                </c:pt>
                <c:pt idx="67">
                  <c:v>11.68</c:v>
                </c:pt>
                <c:pt idx="68">
                  <c:v>11.68</c:v>
                </c:pt>
                <c:pt idx="69">
                  <c:v>11.68</c:v>
                </c:pt>
                <c:pt idx="70">
                  <c:v>11.69</c:v>
                </c:pt>
                <c:pt idx="71">
                  <c:v>11.69</c:v>
                </c:pt>
                <c:pt idx="72">
                  <c:v>11.69</c:v>
                </c:pt>
                <c:pt idx="73">
                  <c:v>11.69</c:v>
                </c:pt>
                <c:pt idx="74">
                  <c:v>11.69</c:v>
                </c:pt>
                <c:pt idx="75">
                  <c:v>11.69</c:v>
                </c:pt>
                <c:pt idx="76">
                  <c:v>11.69</c:v>
                </c:pt>
                <c:pt idx="77">
                  <c:v>11.69</c:v>
                </c:pt>
                <c:pt idx="78">
                  <c:v>11.69</c:v>
                </c:pt>
                <c:pt idx="79">
                  <c:v>11.69</c:v>
                </c:pt>
                <c:pt idx="80">
                  <c:v>11.69</c:v>
                </c:pt>
              </c:numCache>
            </c:numRef>
          </c:val>
          <c:smooth val="0"/>
          <c:extLst>
            <c:ext xmlns:c16="http://schemas.microsoft.com/office/drawing/2014/chart" uri="{C3380CC4-5D6E-409C-BE32-E72D297353CC}">
              <c16:uniqueId val="{00000001-513C-430B-94CD-AFE1AD5C8DA9}"/>
            </c:ext>
          </c:extLst>
        </c:ser>
        <c:ser>
          <c:idx val="2"/>
          <c:order val="2"/>
          <c:tx>
            <c:strRef>
              <c:f>'China Jun 24'!$D$6</c:f>
              <c:strCache>
                <c:ptCount val="1"/>
                <c:pt idx="0">
                  <c:v>SSP2 IFs</c:v>
                </c:pt>
              </c:strCache>
            </c:strRef>
          </c:tx>
          <c:spPr>
            <a:ln w="28575" cap="rnd">
              <a:solidFill>
                <a:srgbClr val="00B05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24'!$D$7:$D$87</c:f>
              <c:numCache>
                <c:formatCode>General</c:formatCode>
                <c:ptCount val="81"/>
                <c:pt idx="0">
                  <c:v>8.3230000000000004</c:v>
                </c:pt>
                <c:pt idx="1">
                  <c:v>8.4109999999999996</c:v>
                </c:pt>
                <c:pt idx="2">
                  <c:v>8.4969999999999999</c:v>
                </c:pt>
                <c:pt idx="3">
                  <c:v>8.58</c:v>
                </c:pt>
                <c:pt idx="4">
                  <c:v>8.6620000000000008</c:v>
                </c:pt>
                <c:pt idx="5">
                  <c:v>8.7409999999999997</c:v>
                </c:pt>
                <c:pt idx="6">
                  <c:v>8.82</c:v>
                </c:pt>
                <c:pt idx="7">
                  <c:v>8.8989999999999991</c:v>
                </c:pt>
                <c:pt idx="8">
                  <c:v>8.9789999999999992</c:v>
                </c:pt>
                <c:pt idx="9">
                  <c:v>9.0589999999999993</c:v>
                </c:pt>
                <c:pt idx="10">
                  <c:v>9.14</c:v>
                </c:pt>
                <c:pt idx="11">
                  <c:v>9.2230000000000008</c:v>
                </c:pt>
                <c:pt idx="12">
                  <c:v>9.3070000000000004</c:v>
                </c:pt>
                <c:pt idx="13">
                  <c:v>9.3919999999999995</c:v>
                </c:pt>
                <c:pt idx="14">
                  <c:v>9.4779999999999998</c:v>
                </c:pt>
                <c:pt idx="15">
                  <c:v>9.5660000000000007</c:v>
                </c:pt>
                <c:pt idx="16">
                  <c:v>9.6549999999999994</c:v>
                </c:pt>
                <c:pt idx="17">
                  <c:v>9.7449999999999992</c:v>
                </c:pt>
                <c:pt idx="18">
                  <c:v>9.8350000000000009</c:v>
                </c:pt>
                <c:pt idx="19">
                  <c:v>9.9250000000000007</c:v>
                </c:pt>
                <c:pt idx="20">
                  <c:v>10.02</c:v>
                </c:pt>
                <c:pt idx="21">
                  <c:v>10.1</c:v>
                </c:pt>
                <c:pt idx="22">
                  <c:v>10.19</c:v>
                </c:pt>
                <c:pt idx="23">
                  <c:v>10.28</c:v>
                </c:pt>
                <c:pt idx="24">
                  <c:v>10.37</c:v>
                </c:pt>
                <c:pt idx="25">
                  <c:v>10.45</c:v>
                </c:pt>
                <c:pt idx="26">
                  <c:v>10.53</c:v>
                </c:pt>
                <c:pt idx="27">
                  <c:v>10.61</c:v>
                </c:pt>
                <c:pt idx="28">
                  <c:v>10.69</c:v>
                </c:pt>
                <c:pt idx="29">
                  <c:v>10.77</c:v>
                </c:pt>
                <c:pt idx="30">
                  <c:v>10.85</c:v>
                </c:pt>
                <c:pt idx="31">
                  <c:v>10.92</c:v>
                </c:pt>
                <c:pt idx="32">
                  <c:v>11</c:v>
                </c:pt>
                <c:pt idx="33">
                  <c:v>11.07</c:v>
                </c:pt>
                <c:pt idx="34">
                  <c:v>11.15</c:v>
                </c:pt>
                <c:pt idx="35">
                  <c:v>11.22</c:v>
                </c:pt>
                <c:pt idx="36">
                  <c:v>11.29</c:v>
                </c:pt>
                <c:pt idx="37">
                  <c:v>11.37</c:v>
                </c:pt>
                <c:pt idx="38">
                  <c:v>11.44</c:v>
                </c:pt>
                <c:pt idx="39">
                  <c:v>11.51</c:v>
                </c:pt>
                <c:pt idx="40">
                  <c:v>11.59</c:v>
                </c:pt>
                <c:pt idx="41">
                  <c:v>11.66</c:v>
                </c:pt>
                <c:pt idx="42">
                  <c:v>11.74</c:v>
                </c:pt>
                <c:pt idx="43">
                  <c:v>11.81</c:v>
                </c:pt>
                <c:pt idx="44">
                  <c:v>11.88</c:v>
                </c:pt>
                <c:pt idx="45">
                  <c:v>11.96</c:v>
                </c:pt>
                <c:pt idx="46">
                  <c:v>12.03</c:v>
                </c:pt>
                <c:pt idx="47">
                  <c:v>12.1</c:v>
                </c:pt>
                <c:pt idx="48">
                  <c:v>12.17</c:v>
                </c:pt>
                <c:pt idx="49">
                  <c:v>12.24</c:v>
                </c:pt>
                <c:pt idx="50">
                  <c:v>12.31</c:v>
                </c:pt>
                <c:pt idx="51">
                  <c:v>12.37</c:v>
                </c:pt>
                <c:pt idx="52">
                  <c:v>12.44</c:v>
                </c:pt>
                <c:pt idx="53">
                  <c:v>12.5</c:v>
                </c:pt>
                <c:pt idx="54">
                  <c:v>12.56</c:v>
                </c:pt>
                <c:pt idx="55">
                  <c:v>12.62</c:v>
                </c:pt>
                <c:pt idx="56">
                  <c:v>12.68</c:v>
                </c:pt>
                <c:pt idx="57">
                  <c:v>12.74</c:v>
                </c:pt>
                <c:pt idx="58">
                  <c:v>12.79</c:v>
                </c:pt>
                <c:pt idx="59">
                  <c:v>12.84</c:v>
                </c:pt>
                <c:pt idx="60">
                  <c:v>12.89</c:v>
                </c:pt>
                <c:pt idx="61">
                  <c:v>12.94</c:v>
                </c:pt>
                <c:pt idx="62">
                  <c:v>12.99</c:v>
                </c:pt>
                <c:pt idx="63">
                  <c:v>13.04</c:v>
                </c:pt>
                <c:pt idx="64">
                  <c:v>13.08</c:v>
                </c:pt>
                <c:pt idx="65">
                  <c:v>13.12</c:v>
                </c:pt>
                <c:pt idx="66">
                  <c:v>13.17</c:v>
                </c:pt>
                <c:pt idx="67">
                  <c:v>13.21</c:v>
                </c:pt>
                <c:pt idx="68">
                  <c:v>13.25</c:v>
                </c:pt>
                <c:pt idx="69">
                  <c:v>13.29</c:v>
                </c:pt>
                <c:pt idx="70">
                  <c:v>13.33</c:v>
                </c:pt>
                <c:pt idx="71">
                  <c:v>13.36</c:v>
                </c:pt>
                <c:pt idx="72">
                  <c:v>13.4</c:v>
                </c:pt>
                <c:pt idx="73">
                  <c:v>13.43</c:v>
                </c:pt>
                <c:pt idx="74">
                  <c:v>13.47</c:v>
                </c:pt>
                <c:pt idx="75">
                  <c:v>13.5</c:v>
                </c:pt>
                <c:pt idx="76">
                  <c:v>13.53</c:v>
                </c:pt>
                <c:pt idx="77">
                  <c:v>13.56</c:v>
                </c:pt>
                <c:pt idx="78">
                  <c:v>13.59</c:v>
                </c:pt>
                <c:pt idx="79">
                  <c:v>13.62</c:v>
                </c:pt>
                <c:pt idx="80">
                  <c:v>13.65</c:v>
                </c:pt>
              </c:numCache>
            </c:numRef>
          </c:val>
          <c:smooth val="0"/>
          <c:extLst>
            <c:ext xmlns:c16="http://schemas.microsoft.com/office/drawing/2014/chart" uri="{C3380CC4-5D6E-409C-BE32-E72D297353CC}">
              <c16:uniqueId val="{00000002-513C-430B-94CD-AFE1AD5C8DA9}"/>
            </c:ext>
          </c:extLst>
        </c:ser>
        <c:ser>
          <c:idx val="3"/>
          <c:order val="3"/>
          <c:tx>
            <c:strRef>
              <c:f>'China Jun 24'!$E$6</c:f>
              <c:strCache>
                <c:ptCount val="1"/>
                <c:pt idx="0">
                  <c:v>SSP2 WIC</c:v>
                </c:pt>
              </c:strCache>
            </c:strRef>
          </c:tx>
          <c:spPr>
            <a:ln w="28575" cap="rnd">
              <a:solidFill>
                <a:srgbClr val="FF000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24'!$E$7:$E$87</c:f>
              <c:numCache>
                <c:formatCode>General</c:formatCode>
                <c:ptCount val="81"/>
                <c:pt idx="0">
                  <c:v>8.3230000000000004</c:v>
                </c:pt>
                <c:pt idx="1">
                  <c:v>8.4049999999999994</c:v>
                </c:pt>
                <c:pt idx="2">
                  <c:v>8.4870000000000001</c:v>
                </c:pt>
                <c:pt idx="3">
                  <c:v>8.57</c:v>
                </c:pt>
                <c:pt idx="4">
                  <c:v>8.6519999999999992</c:v>
                </c:pt>
                <c:pt idx="5">
                  <c:v>8.7349999999999994</c:v>
                </c:pt>
                <c:pt idx="6">
                  <c:v>8.8149999999999995</c:v>
                </c:pt>
                <c:pt idx="7">
                  <c:v>8.8940000000000001</c:v>
                </c:pt>
                <c:pt idx="8">
                  <c:v>8.9740000000000002</c:v>
                </c:pt>
                <c:pt idx="9">
                  <c:v>9.0530000000000008</c:v>
                </c:pt>
                <c:pt idx="10">
                  <c:v>9.1329999999999991</c:v>
                </c:pt>
                <c:pt idx="11">
                  <c:v>9.2159999999999993</c:v>
                </c:pt>
                <c:pt idx="12">
                  <c:v>9.2989999999999995</c:v>
                </c:pt>
                <c:pt idx="13">
                  <c:v>9.3819999999999997</c:v>
                </c:pt>
                <c:pt idx="14">
                  <c:v>9.4640000000000004</c:v>
                </c:pt>
                <c:pt idx="15">
                  <c:v>9.5470000000000006</c:v>
                </c:pt>
                <c:pt idx="16">
                  <c:v>9.6319999999999997</c:v>
                </c:pt>
                <c:pt idx="17">
                  <c:v>9.718</c:v>
                </c:pt>
                <c:pt idx="18">
                  <c:v>9.8030000000000008</c:v>
                </c:pt>
                <c:pt idx="19">
                  <c:v>9.89</c:v>
                </c:pt>
                <c:pt idx="20">
                  <c:v>9.9749999999999996</c:v>
                </c:pt>
                <c:pt idx="21">
                  <c:v>10.06</c:v>
                </c:pt>
                <c:pt idx="22">
                  <c:v>10.14</c:v>
                </c:pt>
                <c:pt idx="23">
                  <c:v>10.220000000000001</c:v>
                </c:pt>
                <c:pt idx="24">
                  <c:v>10.3</c:v>
                </c:pt>
                <c:pt idx="25">
                  <c:v>10.38</c:v>
                </c:pt>
                <c:pt idx="26">
                  <c:v>10.45</c:v>
                </c:pt>
                <c:pt idx="27">
                  <c:v>10.52</c:v>
                </c:pt>
                <c:pt idx="28">
                  <c:v>10.59</c:v>
                </c:pt>
                <c:pt idx="29">
                  <c:v>10.65</c:v>
                </c:pt>
                <c:pt idx="30">
                  <c:v>10.72</c:v>
                </c:pt>
                <c:pt idx="31">
                  <c:v>10.79</c:v>
                </c:pt>
                <c:pt idx="32">
                  <c:v>10.86</c:v>
                </c:pt>
                <c:pt idx="33">
                  <c:v>10.92</c:v>
                </c:pt>
                <c:pt idx="34">
                  <c:v>10.99</c:v>
                </c:pt>
                <c:pt idx="35">
                  <c:v>11.06</c:v>
                </c:pt>
                <c:pt idx="36">
                  <c:v>11.12</c:v>
                </c:pt>
                <c:pt idx="37">
                  <c:v>11.19</c:v>
                </c:pt>
                <c:pt idx="38">
                  <c:v>11.26</c:v>
                </c:pt>
                <c:pt idx="39">
                  <c:v>11.33</c:v>
                </c:pt>
                <c:pt idx="40">
                  <c:v>11.4</c:v>
                </c:pt>
                <c:pt idx="41">
                  <c:v>11.46</c:v>
                </c:pt>
                <c:pt idx="42">
                  <c:v>11.53</c:v>
                </c:pt>
                <c:pt idx="43">
                  <c:v>11.6</c:v>
                </c:pt>
                <c:pt idx="44">
                  <c:v>11.67</c:v>
                </c:pt>
                <c:pt idx="45">
                  <c:v>11.74</c:v>
                </c:pt>
                <c:pt idx="46">
                  <c:v>11.8</c:v>
                </c:pt>
                <c:pt idx="47">
                  <c:v>11.87</c:v>
                </c:pt>
                <c:pt idx="48">
                  <c:v>11.93</c:v>
                </c:pt>
                <c:pt idx="49">
                  <c:v>12</c:v>
                </c:pt>
                <c:pt idx="50">
                  <c:v>12.06</c:v>
                </c:pt>
                <c:pt idx="51">
                  <c:v>12.12</c:v>
                </c:pt>
                <c:pt idx="52">
                  <c:v>12.18</c:v>
                </c:pt>
                <c:pt idx="53">
                  <c:v>12.24</c:v>
                </c:pt>
                <c:pt idx="54">
                  <c:v>12.3</c:v>
                </c:pt>
                <c:pt idx="55">
                  <c:v>12.36</c:v>
                </c:pt>
                <c:pt idx="56">
                  <c:v>12.41</c:v>
                </c:pt>
                <c:pt idx="57">
                  <c:v>12.47</c:v>
                </c:pt>
                <c:pt idx="58">
                  <c:v>12.52</c:v>
                </c:pt>
                <c:pt idx="59">
                  <c:v>12.57</c:v>
                </c:pt>
                <c:pt idx="60">
                  <c:v>12.62</c:v>
                </c:pt>
                <c:pt idx="61">
                  <c:v>12.67</c:v>
                </c:pt>
                <c:pt idx="62">
                  <c:v>12.71</c:v>
                </c:pt>
                <c:pt idx="63">
                  <c:v>12.76</c:v>
                </c:pt>
                <c:pt idx="64">
                  <c:v>12.8</c:v>
                </c:pt>
                <c:pt idx="65">
                  <c:v>12.85</c:v>
                </c:pt>
                <c:pt idx="66">
                  <c:v>12.88</c:v>
                </c:pt>
                <c:pt idx="67">
                  <c:v>12.92</c:v>
                </c:pt>
                <c:pt idx="68">
                  <c:v>12.95</c:v>
                </c:pt>
                <c:pt idx="69">
                  <c:v>12.99</c:v>
                </c:pt>
                <c:pt idx="70">
                  <c:v>13.02</c:v>
                </c:pt>
                <c:pt idx="71">
                  <c:v>13.05</c:v>
                </c:pt>
                <c:pt idx="72">
                  <c:v>13.08</c:v>
                </c:pt>
                <c:pt idx="73">
                  <c:v>13.11</c:v>
                </c:pt>
                <c:pt idx="74">
                  <c:v>13.13</c:v>
                </c:pt>
                <c:pt idx="75">
                  <c:v>13.16</c:v>
                </c:pt>
                <c:pt idx="76">
                  <c:v>13.18</c:v>
                </c:pt>
                <c:pt idx="77">
                  <c:v>13.2</c:v>
                </c:pt>
                <c:pt idx="78">
                  <c:v>13.23</c:v>
                </c:pt>
                <c:pt idx="79">
                  <c:v>13.25</c:v>
                </c:pt>
                <c:pt idx="80">
                  <c:v>13.27</c:v>
                </c:pt>
              </c:numCache>
            </c:numRef>
          </c:val>
          <c:smooth val="0"/>
          <c:extLst>
            <c:ext xmlns:c16="http://schemas.microsoft.com/office/drawing/2014/chart" uri="{C3380CC4-5D6E-409C-BE32-E72D297353CC}">
              <c16:uniqueId val="{00000003-513C-430B-94CD-AFE1AD5C8DA9}"/>
            </c:ext>
          </c:extLst>
        </c:ser>
        <c:ser>
          <c:idx val="4"/>
          <c:order val="4"/>
          <c:tx>
            <c:strRef>
              <c:f>'China Jun 24'!$F$6</c:f>
              <c:strCache>
                <c:ptCount val="1"/>
                <c:pt idx="0">
                  <c:v>SSP5 IFs</c:v>
                </c:pt>
              </c:strCache>
            </c:strRef>
          </c:tx>
          <c:spPr>
            <a:ln w="28575" cap="rnd">
              <a:solidFill>
                <a:schemeClr val="accent6">
                  <a:lumMod val="50000"/>
                </a:schemeClr>
              </a:solidFill>
              <a:prstDash val="sysDot"/>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24'!$F$7:$F$87</c:f>
              <c:numCache>
                <c:formatCode>General</c:formatCode>
                <c:ptCount val="81"/>
                <c:pt idx="0">
                  <c:v>8.3230000000000004</c:v>
                </c:pt>
                <c:pt idx="1">
                  <c:v>8.4109999999999996</c:v>
                </c:pt>
                <c:pt idx="2">
                  <c:v>8.4979999999999993</c:v>
                </c:pt>
                <c:pt idx="3">
                  <c:v>8.5839999999999996</c:v>
                </c:pt>
                <c:pt idx="4">
                  <c:v>8.6690000000000005</c:v>
                </c:pt>
                <c:pt idx="5">
                  <c:v>8.7539999999999996</c:v>
                </c:pt>
                <c:pt idx="6">
                  <c:v>8.8379999999999992</c:v>
                </c:pt>
                <c:pt idx="7">
                  <c:v>8.9239999999999995</c:v>
                </c:pt>
                <c:pt idx="8">
                  <c:v>9.0109999999999992</c:v>
                </c:pt>
                <c:pt idx="9">
                  <c:v>9.1</c:v>
                </c:pt>
                <c:pt idx="10">
                  <c:v>9.1920000000000002</c:v>
                </c:pt>
                <c:pt idx="11">
                  <c:v>9.2870000000000008</c:v>
                </c:pt>
                <c:pt idx="12">
                  <c:v>9.3840000000000003</c:v>
                </c:pt>
                <c:pt idx="13">
                  <c:v>9.4849999999999994</c:v>
                </c:pt>
                <c:pt idx="14">
                  <c:v>9.5869999999999997</c:v>
                </c:pt>
                <c:pt idx="15">
                  <c:v>9.6929999999999996</c:v>
                </c:pt>
                <c:pt idx="16">
                  <c:v>9.7989999999999995</c:v>
                </c:pt>
                <c:pt idx="17">
                  <c:v>9.907</c:v>
                </c:pt>
                <c:pt idx="18">
                  <c:v>10.01</c:v>
                </c:pt>
                <c:pt idx="19">
                  <c:v>10.119999999999999</c:v>
                </c:pt>
                <c:pt idx="20">
                  <c:v>10.23</c:v>
                </c:pt>
                <c:pt idx="21">
                  <c:v>10.34</c:v>
                </c:pt>
                <c:pt idx="22">
                  <c:v>10.44</c:v>
                </c:pt>
                <c:pt idx="23">
                  <c:v>10.55</c:v>
                </c:pt>
                <c:pt idx="24">
                  <c:v>10.65</c:v>
                </c:pt>
                <c:pt idx="25">
                  <c:v>10.75</c:v>
                </c:pt>
                <c:pt idx="26">
                  <c:v>10.85</c:v>
                </c:pt>
                <c:pt idx="27">
                  <c:v>10.95</c:v>
                </c:pt>
                <c:pt idx="28">
                  <c:v>11.04</c:v>
                </c:pt>
                <c:pt idx="29">
                  <c:v>11.13</c:v>
                </c:pt>
                <c:pt idx="30">
                  <c:v>11.23</c:v>
                </c:pt>
                <c:pt idx="31">
                  <c:v>11.32</c:v>
                </c:pt>
                <c:pt idx="32">
                  <c:v>11.41</c:v>
                </c:pt>
                <c:pt idx="33">
                  <c:v>11.5</c:v>
                </c:pt>
                <c:pt idx="34">
                  <c:v>11.58</c:v>
                </c:pt>
                <c:pt idx="35">
                  <c:v>11.67</c:v>
                </c:pt>
                <c:pt idx="36">
                  <c:v>11.76</c:v>
                </c:pt>
                <c:pt idx="37">
                  <c:v>11.85</c:v>
                </c:pt>
                <c:pt idx="38">
                  <c:v>11.94</c:v>
                </c:pt>
                <c:pt idx="39">
                  <c:v>12.03</c:v>
                </c:pt>
                <c:pt idx="40">
                  <c:v>12.12</c:v>
                </c:pt>
                <c:pt idx="41">
                  <c:v>12.21</c:v>
                </c:pt>
                <c:pt idx="42">
                  <c:v>12.3</c:v>
                </c:pt>
                <c:pt idx="43">
                  <c:v>12.39</c:v>
                </c:pt>
                <c:pt idx="44">
                  <c:v>12.48</c:v>
                </c:pt>
                <c:pt idx="45">
                  <c:v>12.57</c:v>
                </c:pt>
                <c:pt idx="46">
                  <c:v>12.65</c:v>
                </c:pt>
                <c:pt idx="47">
                  <c:v>12.74</c:v>
                </c:pt>
                <c:pt idx="48">
                  <c:v>12.83</c:v>
                </c:pt>
                <c:pt idx="49">
                  <c:v>12.91</c:v>
                </c:pt>
                <c:pt idx="50">
                  <c:v>13</c:v>
                </c:pt>
                <c:pt idx="51">
                  <c:v>13.08</c:v>
                </c:pt>
                <c:pt idx="52">
                  <c:v>13.16</c:v>
                </c:pt>
                <c:pt idx="53">
                  <c:v>13.23</c:v>
                </c:pt>
                <c:pt idx="54">
                  <c:v>13.31</c:v>
                </c:pt>
                <c:pt idx="55">
                  <c:v>13.38</c:v>
                </c:pt>
                <c:pt idx="56">
                  <c:v>13.45</c:v>
                </c:pt>
                <c:pt idx="57">
                  <c:v>13.52</c:v>
                </c:pt>
                <c:pt idx="58">
                  <c:v>13.59</c:v>
                </c:pt>
                <c:pt idx="59">
                  <c:v>13.65</c:v>
                </c:pt>
                <c:pt idx="60">
                  <c:v>13.71</c:v>
                </c:pt>
                <c:pt idx="61">
                  <c:v>13.77</c:v>
                </c:pt>
                <c:pt idx="62">
                  <c:v>13.83</c:v>
                </c:pt>
                <c:pt idx="63">
                  <c:v>13.89</c:v>
                </c:pt>
                <c:pt idx="64">
                  <c:v>13.94</c:v>
                </c:pt>
                <c:pt idx="65">
                  <c:v>14</c:v>
                </c:pt>
                <c:pt idx="66">
                  <c:v>14.05</c:v>
                </c:pt>
                <c:pt idx="67">
                  <c:v>14.1</c:v>
                </c:pt>
                <c:pt idx="68">
                  <c:v>14.15</c:v>
                </c:pt>
                <c:pt idx="69">
                  <c:v>14.19</c:v>
                </c:pt>
                <c:pt idx="70">
                  <c:v>14.24</c:v>
                </c:pt>
                <c:pt idx="71">
                  <c:v>14.28</c:v>
                </c:pt>
                <c:pt idx="72">
                  <c:v>14.33</c:v>
                </c:pt>
                <c:pt idx="73">
                  <c:v>14.37</c:v>
                </c:pt>
                <c:pt idx="74">
                  <c:v>14.41</c:v>
                </c:pt>
                <c:pt idx="75">
                  <c:v>14.45</c:v>
                </c:pt>
                <c:pt idx="76">
                  <c:v>14.48</c:v>
                </c:pt>
                <c:pt idx="77">
                  <c:v>14.52</c:v>
                </c:pt>
                <c:pt idx="78">
                  <c:v>14.55</c:v>
                </c:pt>
                <c:pt idx="79">
                  <c:v>14.59</c:v>
                </c:pt>
                <c:pt idx="80">
                  <c:v>14.62</c:v>
                </c:pt>
              </c:numCache>
            </c:numRef>
          </c:val>
          <c:smooth val="0"/>
          <c:extLst>
            <c:ext xmlns:c16="http://schemas.microsoft.com/office/drawing/2014/chart" uri="{C3380CC4-5D6E-409C-BE32-E72D297353CC}">
              <c16:uniqueId val="{00000004-513C-430B-94CD-AFE1AD5C8DA9}"/>
            </c:ext>
          </c:extLst>
        </c:ser>
        <c:ser>
          <c:idx val="5"/>
          <c:order val="5"/>
          <c:tx>
            <c:strRef>
              <c:f>'China Jun 24'!$G$6</c:f>
              <c:strCache>
                <c:ptCount val="1"/>
                <c:pt idx="0">
                  <c:v>SSP5 WIC</c:v>
                </c:pt>
              </c:strCache>
            </c:strRef>
          </c:tx>
          <c:spPr>
            <a:ln w="28575" cap="rnd">
              <a:solidFill>
                <a:srgbClr val="C00000"/>
              </a:solidFill>
              <a:prstDash val="sysDot"/>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24'!$G$7:$G$87</c:f>
              <c:numCache>
                <c:formatCode>General</c:formatCode>
                <c:ptCount val="81"/>
                <c:pt idx="0">
                  <c:v>8.3230000000000004</c:v>
                </c:pt>
                <c:pt idx="1">
                  <c:v>8.4130000000000003</c:v>
                </c:pt>
                <c:pt idx="2">
                  <c:v>8.5020000000000007</c:v>
                </c:pt>
                <c:pt idx="3">
                  <c:v>8.5920000000000005</c:v>
                </c:pt>
                <c:pt idx="4">
                  <c:v>8.6809999999999992</c:v>
                </c:pt>
                <c:pt idx="5">
                  <c:v>8.7720000000000002</c:v>
                </c:pt>
                <c:pt idx="6">
                  <c:v>8.8539999999999992</c:v>
                </c:pt>
                <c:pt idx="7">
                  <c:v>8.9350000000000005</c:v>
                </c:pt>
                <c:pt idx="8">
                  <c:v>9.0169999999999995</c:v>
                </c:pt>
                <c:pt idx="9">
                  <c:v>9.0980000000000008</c:v>
                </c:pt>
                <c:pt idx="10">
                  <c:v>9.18</c:v>
                </c:pt>
                <c:pt idx="11">
                  <c:v>9.2639999999999993</c:v>
                </c:pt>
                <c:pt idx="12">
                  <c:v>9.3490000000000002</c:v>
                </c:pt>
                <c:pt idx="13">
                  <c:v>9.4339999999999993</c:v>
                </c:pt>
                <c:pt idx="14">
                  <c:v>9.5180000000000007</c:v>
                </c:pt>
                <c:pt idx="15">
                  <c:v>9.6020000000000003</c:v>
                </c:pt>
                <c:pt idx="16">
                  <c:v>9.6890000000000001</c:v>
                </c:pt>
                <c:pt idx="17">
                  <c:v>9.7759999999999998</c:v>
                </c:pt>
                <c:pt idx="18">
                  <c:v>9.8640000000000008</c:v>
                </c:pt>
                <c:pt idx="19">
                  <c:v>9.9510000000000005</c:v>
                </c:pt>
                <c:pt idx="20">
                  <c:v>10.039999999999999</c:v>
                </c:pt>
                <c:pt idx="21">
                  <c:v>10.119999999999999</c:v>
                </c:pt>
                <c:pt idx="22">
                  <c:v>10.199999999999999</c:v>
                </c:pt>
                <c:pt idx="23">
                  <c:v>10.28</c:v>
                </c:pt>
                <c:pt idx="24">
                  <c:v>10.36</c:v>
                </c:pt>
                <c:pt idx="25">
                  <c:v>10.44</c:v>
                </c:pt>
                <c:pt idx="26">
                  <c:v>10.51</c:v>
                </c:pt>
                <c:pt idx="27">
                  <c:v>10.57</c:v>
                </c:pt>
                <c:pt idx="28">
                  <c:v>10.64</c:v>
                </c:pt>
                <c:pt idx="29">
                  <c:v>10.71</c:v>
                </c:pt>
                <c:pt idx="30">
                  <c:v>10.77</c:v>
                </c:pt>
                <c:pt idx="31">
                  <c:v>10.83</c:v>
                </c:pt>
                <c:pt idx="32">
                  <c:v>10.9</c:v>
                </c:pt>
                <c:pt idx="33">
                  <c:v>10.96</c:v>
                </c:pt>
                <c:pt idx="34">
                  <c:v>11.02</c:v>
                </c:pt>
                <c:pt idx="35">
                  <c:v>11.08</c:v>
                </c:pt>
                <c:pt idx="36">
                  <c:v>11.15</c:v>
                </c:pt>
                <c:pt idx="37">
                  <c:v>11.21</c:v>
                </c:pt>
                <c:pt idx="38">
                  <c:v>11.27</c:v>
                </c:pt>
                <c:pt idx="39">
                  <c:v>11.34</c:v>
                </c:pt>
                <c:pt idx="40">
                  <c:v>11.4</c:v>
                </c:pt>
                <c:pt idx="41">
                  <c:v>11.46</c:v>
                </c:pt>
                <c:pt idx="42">
                  <c:v>11.53</c:v>
                </c:pt>
                <c:pt idx="43">
                  <c:v>11.59</c:v>
                </c:pt>
                <c:pt idx="44">
                  <c:v>11.65</c:v>
                </c:pt>
                <c:pt idx="45">
                  <c:v>11.72</c:v>
                </c:pt>
                <c:pt idx="46">
                  <c:v>11.78</c:v>
                </c:pt>
                <c:pt idx="47">
                  <c:v>11.84</c:v>
                </c:pt>
                <c:pt idx="48">
                  <c:v>11.91</c:v>
                </c:pt>
                <c:pt idx="49">
                  <c:v>11.97</c:v>
                </c:pt>
                <c:pt idx="50">
                  <c:v>12.03</c:v>
                </c:pt>
                <c:pt idx="51">
                  <c:v>12.1</c:v>
                </c:pt>
                <c:pt idx="52">
                  <c:v>12.16</c:v>
                </c:pt>
                <c:pt idx="53">
                  <c:v>12.22</c:v>
                </c:pt>
                <c:pt idx="54">
                  <c:v>12.28</c:v>
                </c:pt>
                <c:pt idx="55">
                  <c:v>12.34</c:v>
                </c:pt>
                <c:pt idx="56">
                  <c:v>12.39</c:v>
                </c:pt>
                <c:pt idx="57">
                  <c:v>12.45</c:v>
                </c:pt>
                <c:pt idx="58">
                  <c:v>12.5</c:v>
                </c:pt>
                <c:pt idx="59">
                  <c:v>12.56</c:v>
                </c:pt>
                <c:pt idx="60">
                  <c:v>12.61</c:v>
                </c:pt>
                <c:pt idx="61">
                  <c:v>12.66</c:v>
                </c:pt>
                <c:pt idx="62">
                  <c:v>12.71</c:v>
                </c:pt>
                <c:pt idx="63">
                  <c:v>12.76</c:v>
                </c:pt>
                <c:pt idx="64">
                  <c:v>12.81</c:v>
                </c:pt>
                <c:pt idx="65">
                  <c:v>12.86</c:v>
                </c:pt>
                <c:pt idx="66">
                  <c:v>12.91</c:v>
                </c:pt>
                <c:pt idx="67">
                  <c:v>12.95</c:v>
                </c:pt>
                <c:pt idx="68">
                  <c:v>12.99</c:v>
                </c:pt>
                <c:pt idx="69">
                  <c:v>13.03</c:v>
                </c:pt>
                <c:pt idx="70">
                  <c:v>13.08</c:v>
                </c:pt>
                <c:pt idx="71">
                  <c:v>13.11</c:v>
                </c:pt>
                <c:pt idx="72">
                  <c:v>13.14</c:v>
                </c:pt>
                <c:pt idx="73">
                  <c:v>13.18</c:v>
                </c:pt>
                <c:pt idx="74">
                  <c:v>13.21</c:v>
                </c:pt>
                <c:pt idx="75">
                  <c:v>13.24</c:v>
                </c:pt>
                <c:pt idx="76">
                  <c:v>13.26</c:v>
                </c:pt>
                <c:pt idx="77">
                  <c:v>13.29</c:v>
                </c:pt>
                <c:pt idx="78">
                  <c:v>13.31</c:v>
                </c:pt>
                <c:pt idx="79">
                  <c:v>13.33</c:v>
                </c:pt>
                <c:pt idx="80">
                  <c:v>13.36</c:v>
                </c:pt>
              </c:numCache>
            </c:numRef>
          </c:val>
          <c:smooth val="0"/>
          <c:extLst>
            <c:ext xmlns:c16="http://schemas.microsoft.com/office/drawing/2014/chart" uri="{C3380CC4-5D6E-409C-BE32-E72D297353CC}">
              <c16:uniqueId val="{00000005-513C-430B-94CD-AFE1AD5C8DA9}"/>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'World Jan 24'!$B$6</c:f>
              <c:strCache>
                <c:ptCount val="1"/>
                <c:pt idx="0">
                  <c:v>SSP2 IFs</c:v>
                </c:pt>
              </c:strCache>
            </c:strRef>
          </c:tx>
          <c:spPr>
            <a:ln w="28575" cap="rnd">
              <a:solidFill>
                <a:srgbClr val="92D05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24'!$B$7:$B$87</c:f>
              <c:numCache>
                <c:formatCode>General</c:formatCode>
                <c:ptCount val="81"/>
                <c:pt idx="0">
                  <c:v>8.2720000000000002</c:v>
                </c:pt>
                <c:pt idx="1">
                  <c:v>8.3339999999999996</c:v>
                </c:pt>
                <c:pt idx="2">
                  <c:v>8.3930000000000007</c:v>
                </c:pt>
                <c:pt idx="3">
                  <c:v>8.4499999999999993</c:v>
                </c:pt>
                <c:pt idx="4">
                  <c:v>8.5050000000000008</c:v>
                </c:pt>
                <c:pt idx="5">
                  <c:v>8.56</c:v>
                </c:pt>
                <c:pt idx="6">
                  <c:v>8.6140000000000008</c:v>
                </c:pt>
                <c:pt idx="7">
                  <c:v>8.6669999999999998</c:v>
                </c:pt>
                <c:pt idx="8">
                  <c:v>8.7200000000000006</c:v>
                </c:pt>
                <c:pt idx="9">
                  <c:v>8.7739999999999991</c:v>
                </c:pt>
                <c:pt idx="10">
                  <c:v>8.8279999999999994</c:v>
                </c:pt>
                <c:pt idx="11">
                  <c:v>8.8819999999999997</c:v>
                </c:pt>
                <c:pt idx="12">
                  <c:v>8.9359999999999999</c:v>
                </c:pt>
                <c:pt idx="13">
                  <c:v>8.9909999999999997</c:v>
                </c:pt>
                <c:pt idx="14">
                  <c:v>9.0459999999999994</c:v>
                </c:pt>
                <c:pt idx="15">
                  <c:v>9.1020000000000003</c:v>
                </c:pt>
                <c:pt idx="16">
                  <c:v>9.1579999999999995</c:v>
                </c:pt>
                <c:pt idx="17">
                  <c:v>9.2149999999999999</c:v>
                </c:pt>
                <c:pt idx="18">
                  <c:v>9.2720000000000002</c:v>
                </c:pt>
                <c:pt idx="19">
                  <c:v>9.3290000000000006</c:v>
                </c:pt>
                <c:pt idx="20">
                  <c:v>9.3859999999999992</c:v>
                </c:pt>
                <c:pt idx="21">
                  <c:v>9.4440000000000008</c:v>
                </c:pt>
                <c:pt idx="22">
                  <c:v>9.5009999999999994</c:v>
                </c:pt>
                <c:pt idx="23">
                  <c:v>9.5589999999999993</c:v>
                </c:pt>
                <c:pt idx="24">
                  <c:v>9.6159999999999997</c:v>
                </c:pt>
                <c:pt idx="25">
                  <c:v>9.673</c:v>
                </c:pt>
                <c:pt idx="26">
                  <c:v>9.73</c:v>
                </c:pt>
                <c:pt idx="27">
                  <c:v>9.7859999999999996</c:v>
                </c:pt>
                <c:pt idx="28">
                  <c:v>9.8420000000000005</c:v>
                </c:pt>
                <c:pt idx="29">
                  <c:v>9.8970000000000002</c:v>
                </c:pt>
                <c:pt idx="30">
                  <c:v>9.952</c:v>
                </c:pt>
                <c:pt idx="31">
                  <c:v>10.01</c:v>
                </c:pt>
                <c:pt idx="32">
                  <c:v>10.06</c:v>
                </c:pt>
                <c:pt idx="33">
                  <c:v>10.119999999999999</c:v>
                </c:pt>
                <c:pt idx="34">
                  <c:v>10.17</c:v>
                </c:pt>
                <c:pt idx="35">
                  <c:v>10.220000000000001</c:v>
                </c:pt>
                <c:pt idx="36">
                  <c:v>10.28</c:v>
                </c:pt>
                <c:pt idx="37">
                  <c:v>10.33</c:v>
                </c:pt>
                <c:pt idx="38">
                  <c:v>10.38</c:v>
                </c:pt>
                <c:pt idx="39">
                  <c:v>10.44</c:v>
                </c:pt>
                <c:pt idx="40">
                  <c:v>10.49</c:v>
                </c:pt>
                <c:pt idx="41">
                  <c:v>10.54</c:v>
                </c:pt>
                <c:pt idx="42">
                  <c:v>10.6</c:v>
                </c:pt>
                <c:pt idx="43">
                  <c:v>10.65</c:v>
                </c:pt>
                <c:pt idx="44">
                  <c:v>10.7</c:v>
                </c:pt>
                <c:pt idx="45">
                  <c:v>10.75</c:v>
                </c:pt>
                <c:pt idx="46">
                  <c:v>10.81</c:v>
                </c:pt>
                <c:pt idx="47">
                  <c:v>10.86</c:v>
                </c:pt>
                <c:pt idx="48">
                  <c:v>10.91</c:v>
                </c:pt>
                <c:pt idx="49">
                  <c:v>10.96</c:v>
                </c:pt>
                <c:pt idx="50">
                  <c:v>11.01</c:v>
                </c:pt>
                <c:pt idx="51">
                  <c:v>11.07</c:v>
                </c:pt>
                <c:pt idx="52">
                  <c:v>11.12</c:v>
                </c:pt>
                <c:pt idx="53">
                  <c:v>11.17</c:v>
                </c:pt>
                <c:pt idx="54">
                  <c:v>11.22</c:v>
                </c:pt>
                <c:pt idx="55">
                  <c:v>11.26</c:v>
                </c:pt>
                <c:pt idx="56">
                  <c:v>11.31</c:v>
                </c:pt>
                <c:pt idx="57">
                  <c:v>11.36</c:v>
                </c:pt>
                <c:pt idx="58">
                  <c:v>11.41</c:v>
                </c:pt>
                <c:pt idx="59">
                  <c:v>11.46</c:v>
                </c:pt>
                <c:pt idx="60">
                  <c:v>11.51</c:v>
                </c:pt>
                <c:pt idx="61">
                  <c:v>11.55</c:v>
                </c:pt>
                <c:pt idx="62">
                  <c:v>11.6</c:v>
                </c:pt>
                <c:pt idx="63">
                  <c:v>11.65</c:v>
                </c:pt>
                <c:pt idx="64">
                  <c:v>11.69</c:v>
                </c:pt>
                <c:pt idx="65">
                  <c:v>11.74</c:v>
                </c:pt>
                <c:pt idx="66">
                  <c:v>11.78</c:v>
                </c:pt>
                <c:pt idx="67">
                  <c:v>11.83</c:v>
                </c:pt>
                <c:pt idx="68">
                  <c:v>11.87</c:v>
                </c:pt>
                <c:pt idx="69">
                  <c:v>11.92</c:v>
                </c:pt>
                <c:pt idx="70">
                  <c:v>11.96</c:v>
                </c:pt>
                <c:pt idx="71">
                  <c:v>12.01</c:v>
                </c:pt>
                <c:pt idx="72">
                  <c:v>12.05</c:v>
                </c:pt>
                <c:pt idx="73">
                  <c:v>12.09</c:v>
                </c:pt>
                <c:pt idx="74">
                  <c:v>12.14</c:v>
                </c:pt>
                <c:pt idx="75">
                  <c:v>12.18</c:v>
                </c:pt>
                <c:pt idx="76">
                  <c:v>12.22</c:v>
                </c:pt>
                <c:pt idx="77">
                  <c:v>12.27</c:v>
                </c:pt>
                <c:pt idx="78">
                  <c:v>12.31</c:v>
                </c:pt>
                <c:pt idx="79">
                  <c:v>12.35</c:v>
                </c:pt>
                <c:pt idx="80">
                  <c:v>12.39</c:v>
                </c:pt>
              </c:numCache>
            </c:numRef>
          </c:val>
          <c:smooth val="0"/>
          <c:extLst>
            <c:ext xmlns:c16="http://schemas.microsoft.com/office/drawing/2014/chart" uri="{C3380CC4-5D6E-409C-BE32-E72D297353CC}">
              <c16:uniqueId val="{00000000-F61E-4E75-93AE-1215F35AA556}"/>
            </c:ext>
          </c:extLst>
        </c:ser>
        <c:ser>
          <c:idx val="1"/>
          <c:order val="1"/>
          <c:tx>
            <c:strRef>
              <c:f>'World Jan 24'!$C$6</c:f>
              <c:strCache>
                <c:ptCount val="1"/>
                <c:pt idx="0">
                  <c:v>SSP2 WIC</c:v>
                </c:pt>
              </c:strCache>
            </c:strRef>
          </c:tx>
          <c:spPr>
            <a:ln w="28575" cap="rnd">
              <a:solidFill>
                <a:srgbClr val="00B05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24'!$C$7:$C$87</c:f>
              <c:numCache>
                <c:formatCode>General</c:formatCode>
                <c:ptCount val="81"/>
                <c:pt idx="0">
                  <c:v>8.2720000000000002</c:v>
                </c:pt>
                <c:pt idx="1">
                  <c:v>8.3330000000000002</c:v>
                </c:pt>
                <c:pt idx="2">
                  <c:v>8.3949999999999996</c:v>
                </c:pt>
                <c:pt idx="3">
                  <c:v>8.4570000000000007</c:v>
                </c:pt>
                <c:pt idx="4">
                  <c:v>8.5190000000000001</c:v>
                </c:pt>
                <c:pt idx="5">
                  <c:v>8.5820000000000007</c:v>
                </c:pt>
                <c:pt idx="6">
                  <c:v>8.64</c:v>
                </c:pt>
                <c:pt idx="7">
                  <c:v>8.6989999999999998</c:v>
                </c:pt>
                <c:pt idx="8">
                  <c:v>8.7590000000000003</c:v>
                </c:pt>
                <c:pt idx="9">
                  <c:v>8.8179999999999996</c:v>
                </c:pt>
                <c:pt idx="10">
                  <c:v>8.8780000000000001</c:v>
                </c:pt>
                <c:pt idx="11">
                  <c:v>8.9359999999999999</c:v>
                </c:pt>
                <c:pt idx="12">
                  <c:v>8.9930000000000003</c:v>
                </c:pt>
                <c:pt idx="13">
                  <c:v>9.0510000000000002</c:v>
                </c:pt>
                <c:pt idx="14">
                  <c:v>9.11</c:v>
                </c:pt>
                <c:pt idx="15">
                  <c:v>9.1679999999999993</c:v>
                </c:pt>
                <c:pt idx="16">
                  <c:v>9.2240000000000002</c:v>
                </c:pt>
                <c:pt idx="17">
                  <c:v>9.2789999999999999</c:v>
                </c:pt>
                <c:pt idx="18">
                  <c:v>9.3350000000000009</c:v>
                </c:pt>
                <c:pt idx="19">
                  <c:v>9.391</c:v>
                </c:pt>
                <c:pt idx="20">
                  <c:v>9.4480000000000004</c:v>
                </c:pt>
                <c:pt idx="21">
                  <c:v>9.5</c:v>
                </c:pt>
                <c:pt idx="22">
                  <c:v>9.5530000000000008</c:v>
                </c:pt>
                <c:pt idx="23">
                  <c:v>9.6059999999999999</c:v>
                </c:pt>
                <c:pt idx="24">
                  <c:v>9.66</c:v>
                </c:pt>
                <c:pt idx="25">
                  <c:v>9.7129999999999992</c:v>
                </c:pt>
                <c:pt idx="26">
                  <c:v>9.7639999999999993</c:v>
                </c:pt>
                <c:pt idx="27">
                  <c:v>9.8149999999999995</c:v>
                </c:pt>
                <c:pt idx="28">
                  <c:v>9.8659999999999997</c:v>
                </c:pt>
                <c:pt idx="29">
                  <c:v>9.9179999999999993</c:v>
                </c:pt>
                <c:pt idx="30">
                  <c:v>9.9700000000000006</c:v>
                </c:pt>
                <c:pt idx="31">
                  <c:v>10.02</c:v>
                </c:pt>
                <c:pt idx="32">
                  <c:v>10.07</c:v>
                </c:pt>
                <c:pt idx="33">
                  <c:v>10.119999999999999</c:v>
                </c:pt>
                <c:pt idx="34">
                  <c:v>10.17</c:v>
                </c:pt>
                <c:pt idx="35">
                  <c:v>10.220000000000001</c:v>
                </c:pt>
                <c:pt idx="36">
                  <c:v>10.27</c:v>
                </c:pt>
                <c:pt idx="37">
                  <c:v>10.31</c:v>
                </c:pt>
                <c:pt idx="38">
                  <c:v>10.36</c:v>
                </c:pt>
                <c:pt idx="39">
                  <c:v>10.41</c:v>
                </c:pt>
                <c:pt idx="40">
                  <c:v>10.46</c:v>
                </c:pt>
                <c:pt idx="41">
                  <c:v>10.5</c:v>
                </c:pt>
                <c:pt idx="42">
                  <c:v>10.55</c:v>
                </c:pt>
                <c:pt idx="43">
                  <c:v>10.6</c:v>
                </c:pt>
                <c:pt idx="44">
                  <c:v>10.64</c:v>
                </c:pt>
                <c:pt idx="45">
                  <c:v>10.69</c:v>
                </c:pt>
                <c:pt idx="46">
                  <c:v>10.73</c:v>
                </c:pt>
                <c:pt idx="47">
                  <c:v>10.78</c:v>
                </c:pt>
                <c:pt idx="48">
                  <c:v>10.82</c:v>
                </c:pt>
                <c:pt idx="49">
                  <c:v>10.87</c:v>
                </c:pt>
                <c:pt idx="50">
                  <c:v>10.91</c:v>
                </c:pt>
                <c:pt idx="51">
                  <c:v>10.96</c:v>
                </c:pt>
                <c:pt idx="52">
                  <c:v>11</c:v>
                </c:pt>
                <c:pt idx="53">
                  <c:v>11.04</c:v>
                </c:pt>
                <c:pt idx="54">
                  <c:v>11.08</c:v>
                </c:pt>
                <c:pt idx="55">
                  <c:v>11.13</c:v>
                </c:pt>
                <c:pt idx="56">
                  <c:v>11.16</c:v>
                </c:pt>
                <c:pt idx="57">
                  <c:v>11.2</c:v>
                </c:pt>
                <c:pt idx="58">
                  <c:v>11.24</c:v>
                </c:pt>
                <c:pt idx="59">
                  <c:v>11.28</c:v>
                </c:pt>
                <c:pt idx="60">
                  <c:v>11.32</c:v>
                </c:pt>
                <c:pt idx="61">
                  <c:v>11.36</c:v>
                </c:pt>
                <c:pt idx="62">
                  <c:v>11.4</c:v>
                </c:pt>
                <c:pt idx="63">
                  <c:v>11.43</c:v>
                </c:pt>
                <c:pt idx="64">
                  <c:v>11.47</c:v>
                </c:pt>
                <c:pt idx="65">
                  <c:v>11.5</c:v>
                </c:pt>
                <c:pt idx="66">
                  <c:v>11.54</c:v>
                </c:pt>
                <c:pt idx="67">
                  <c:v>11.57</c:v>
                </c:pt>
                <c:pt idx="68">
                  <c:v>11.6</c:v>
                </c:pt>
                <c:pt idx="69">
                  <c:v>11.64</c:v>
                </c:pt>
                <c:pt idx="70">
                  <c:v>11.67</c:v>
                </c:pt>
                <c:pt idx="71">
                  <c:v>11.7</c:v>
                </c:pt>
                <c:pt idx="72">
                  <c:v>11.73</c:v>
                </c:pt>
                <c:pt idx="73">
                  <c:v>11.76</c:v>
                </c:pt>
                <c:pt idx="74">
                  <c:v>11.79</c:v>
                </c:pt>
                <c:pt idx="75">
                  <c:v>11.82</c:v>
                </c:pt>
                <c:pt idx="76">
                  <c:v>11.85</c:v>
                </c:pt>
                <c:pt idx="77">
                  <c:v>11.88</c:v>
                </c:pt>
                <c:pt idx="78">
                  <c:v>11.91</c:v>
                </c:pt>
                <c:pt idx="79">
                  <c:v>11.94</c:v>
                </c:pt>
                <c:pt idx="80">
                  <c:v>11.97</c:v>
                </c:pt>
              </c:numCache>
            </c:numRef>
          </c:val>
          <c:smooth val="0"/>
          <c:extLst>
            <c:ext xmlns:c16="http://schemas.microsoft.com/office/drawing/2014/chart" uri="{C3380CC4-5D6E-409C-BE32-E72D297353CC}">
              <c16:uniqueId val="{00000001-F61E-4E75-93AE-1215F35AA556}"/>
            </c:ext>
          </c:extLst>
        </c:ser>
        <c:ser>
          <c:idx val="2"/>
          <c:order val="2"/>
          <c:tx>
            <c:strRef>
              <c:f>'World Jan 24'!$D$6</c:f>
              <c:strCache>
                <c:ptCount val="1"/>
                <c:pt idx="0">
                  <c:v>SSP3 IFs</c:v>
                </c:pt>
              </c:strCache>
            </c:strRef>
          </c:tx>
          <c:spPr>
            <a:ln w="28575" cap="rnd">
              <a:solidFill>
                <a:srgbClr val="FF000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24'!$D$7:$D$87</c:f>
              <c:numCache>
                <c:formatCode>General</c:formatCode>
                <c:ptCount val="81"/>
                <c:pt idx="0">
                  <c:v>8.2720000000000002</c:v>
                </c:pt>
                <c:pt idx="1">
                  <c:v>8.3290000000000006</c:v>
                </c:pt>
                <c:pt idx="2">
                  <c:v>8.3859999999999992</c:v>
                </c:pt>
                <c:pt idx="3">
                  <c:v>8.4410000000000007</c:v>
                </c:pt>
                <c:pt idx="4">
                  <c:v>8.4939999999999998</c:v>
                </c:pt>
                <c:pt idx="5">
                  <c:v>8.5459999999999994</c:v>
                </c:pt>
                <c:pt idx="6">
                  <c:v>8.5950000000000006</c:v>
                </c:pt>
                <c:pt idx="7">
                  <c:v>8.6440000000000001</c:v>
                </c:pt>
                <c:pt idx="8">
                  <c:v>8.6910000000000007</c:v>
                </c:pt>
                <c:pt idx="9">
                  <c:v>8.7379999999999995</c:v>
                </c:pt>
                <c:pt idx="10">
                  <c:v>8.7840000000000007</c:v>
                </c:pt>
                <c:pt idx="11">
                  <c:v>8.827</c:v>
                </c:pt>
                <c:pt idx="12">
                  <c:v>8.8689999999999998</c:v>
                </c:pt>
                <c:pt idx="13">
                  <c:v>8.9109999999999996</c:v>
                </c:pt>
                <c:pt idx="14">
                  <c:v>8.9529999999999994</c:v>
                </c:pt>
                <c:pt idx="15">
                  <c:v>8.9930000000000003</c:v>
                </c:pt>
                <c:pt idx="16">
                  <c:v>9.0310000000000006</c:v>
                </c:pt>
                <c:pt idx="17">
                  <c:v>9.0679999999999996</c:v>
                </c:pt>
                <c:pt idx="18">
                  <c:v>9.1039999999999992</c:v>
                </c:pt>
                <c:pt idx="19">
                  <c:v>9.14</c:v>
                </c:pt>
                <c:pt idx="20">
                  <c:v>9.1750000000000007</c:v>
                </c:pt>
                <c:pt idx="21">
                  <c:v>9.2080000000000002</c:v>
                </c:pt>
                <c:pt idx="22">
                  <c:v>9.2409999999999997</c:v>
                </c:pt>
                <c:pt idx="23">
                  <c:v>9.2739999999999991</c:v>
                </c:pt>
                <c:pt idx="24">
                  <c:v>9.3059999999999992</c:v>
                </c:pt>
                <c:pt idx="25">
                  <c:v>9.3369999999999997</c:v>
                </c:pt>
                <c:pt idx="26">
                  <c:v>9.3680000000000003</c:v>
                </c:pt>
                <c:pt idx="27">
                  <c:v>9.3970000000000002</c:v>
                </c:pt>
                <c:pt idx="28">
                  <c:v>9.4269999999999996</c:v>
                </c:pt>
                <c:pt idx="29">
                  <c:v>9.4559999999999995</c:v>
                </c:pt>
                <c:pt idx="30">
                  <c:v>9.484</c:v>
                </c:pt>
                <c:pt idx="31">
                  <c:v>9.5109999999999992</c:v>
                </c:pt>
                <c:pt idx="32">
                  <c:v>9.5380000000000003</c:v>
                </c:pt>
                <c:pt idx="33">
                  <c:v>9.5649999999999995</c:v>
                </c:pt>
                <c:pt idx="34">
                  <c:v>9.5909999999999993</c:v>
                </c:pt>
                <c:pt idx="35">
                  <c:v>9.6159999999999997</c:v>
                </c:pt>
                <c:pt idx="36">
                  <c:v>9.641</c:v>
                </c:pt>
                <c:pt idx="37">
                  <c:v>9.6649999999999991</c:v>
                </c:pt>
                <c:pt idx="38">
                  <c:v>9.6890000000000001</c:v>
                </c:pt>
                <c:pt idx="39">
                  <c:v>9.7129999999999992</c:v>
                </c:pt>
                <c:pt idx="40">
                  <c:v>9.7370000000000001</c:v>
                </c:pt>
                <c:pt idx="41">
                  <c:v>9.76</c:v>
                </c:pt>
                <c:pt idx="42">
                  <c:v>9.7829999999999995</c:v>
                </c:pt>
                <c:pt idx="43">
                  <c:v>9.8059999999999992</c:v>
                </c:pt>
                <c:pt idx="44">
                  <c:v>9.8290000000000006</c:v>
                </c:pt>
                <c:pt idx="45">
                  <c:v>9.8510000000000009</c:v>
                </c:pt>
                <c:pt idx="46">
                  <c:v>9.8740000000000006</c:v>
                </c:pt>
                <c:pt idx="47">
                  <c:v>9.8970000000000002</c:v>
                </c:pt>
                <c:pt idx="48">
                  <c:v>9.9190000000000005</c:v>
                </c:pt>
                <c:pt idx="49">
                  <c:v>9.9410000000000007</c:v>
                </c:pt>
                <c:pt idx="50">
                  <c:v>9.9629999999999992</c:v>
                </c:pt>
                <c:pt idx="51">
                  <c:v>9.9849999999999994</c:v>
                </c:pt>
                <c:pt idx="52">
                  <c:v>10.01</c:v>
                </c:pt>
                <c:pt idx="53">
                  <c:v>10.029999999999999</c:v>
                </c:pt>
                <c:pt idx="54">
                  <c:v>10.050000000000001</c:v>
                </c:pt>
                <c:pt idx="55">
                  <c:v>10.07</c:v>
                </c:pt>
                <c:pt idx="56">
                  <c:v>10.09</c:v>
                </c:pt>
                <c:pt idx="57">
                  <c:v>10.11</c:v>
                </c:pt>
                <c:pt idx="58">
                  <c:v>10.130000000000001</c:v>
                </c:pt>
                <c:pt idx="59">
                  <c:v>10.15</c:v>
                </c:pt>
                <c:pt idx="60">
                  <c:v>10.17</c:v>
                </c:pt>
                <c:pt idx="61">
                  <c:v>10.19</c:v>
                </c:pt>
                <c:pt idx="62">
                  <c:v>10.220000000000001</c:v>
                </c:pt>
                <c:pt idx="63">
                  <c:v>10.24</c:v>
                </c:pt>
                <c:pt idx="64">
                  <c:v>10.26</c:v>
                </c:pt>
                <c:pt idx="65">
                  <c:v>10.28</c:v>
                </c:pt>
                <c:pt idx="66">
                  <c:v>10.3</c:v>
                </c:pt>
                <c:pt idx="67">
                  <c:v>10.32</c:v>
                </c:pt>
                <c:pt idx="68">
                  <c:v>10.34</c:v>
                </c:pt>
                <c:pt idx="69">
                  <c:v>10.36</c:v>
                </c:pt>
                <c:pt idx="70">
                  <c:v>10.38</c:v>
                </c:pt>
                <c:pt idx="71">
                  <c:v>10.4</c:v>
                </c:pt>
                <c:pt idx="72">
                  <c:v>10.42</c:v>
                </c:pt>
                <c:pt idx="73">
                  <c:v>10.44</c:v>
                </c:pt>
                <c:pt idx="74">
                  <c:v>10.46</c:v>
                </c:pt>
                <c:pt idx="75">
                  <c:v>10.48</c:v>
                </c:pt>
                <c:pt idx="76">
                  <c:v>10.5</c:v>
                </c:pt>
                <c:pt idx="77">
                  <c:v>10.52</c:v>
                </c:pt>
                <c:pt idx="78">
                  <c:v>10.54</c:v>
                </c:pt>
                <c:pt idx="79">
                  <c:v>10.56</c:v>
                </c:pt>
                <c:pt idx="80">
                  <c:v>10.57</c:v>
                </c:pt>
              </c:numCache>
            </c:numRef>
          </c:val>
          <c:smooth val="0"/>
          <c:extLst>
            <c:ext xmlns:c16="http://schemas.microsoft.com/office/drawing/2014/chart" uri="{C3380CC4-5D6E-409C-BE32-E72D297353CC}">
              <c16:uniqueId val="{00000002-F61E-4E75-93AE-1215F35AA556}"/>
            </c:ext>
          </c:extLst>
        </c:ser>
        <c:ser>
          <c:idx val="3"/>
          <c:order val="3"/>
          <c:tx>
            <c:strRef>
              <c:f>'World Jan 24'!$E$6</c:f>
              <c:strCache>
                <c:ptCount val="1"/>
                <c:pt idx="0">
                  <c:v>SSP3 WIC</c:v>
                </c:pt>
              </c:strCache>
            </c:strRef>
          </c:tx>
          <c:spPr>
            <a:ln w="28575" cap="rnd">
              <a:solidFill>
                <a:srgbClr val="C0000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24'!$E$7:$E$87</c:f>
              <c:numCache>
                <c:formatCode>General</c:formatCode>
                <c:ptCount val="81"/>
                <c:pt idx="0">
                  <c:v>8.2720000000000002</c:v>
                </c:pt>
                <c:pt idx="1">
                  <c:v>8.32</c:v>
                </c:pt>
                <c:pt idx="2">
                  <c:v>8.3680000000000003</c:v>
                </c:pt>
                <c:pt idx="3">
                  <c:v>8.4169999999999998</c:v>
                </c:pt>
                <c:pt idx="4">
                  <c:v>8.4649999999999999</c:v>
                </c:pt>
                <c:pt idx="5">
                  <c:v>8.5150000000000006</c:v>
                </c:pt>
                <c:pt idx="6">
                  <c:v>8.5519999999999996</c:v>
                </c:pt>
                <c:pt idx="7">
                  <c:v>8.59</c:v>
                </c:pt>
                <c:pt idx="8">
                  <c:v>8.6280000000000001</c:v>
                </c:pt>
                <c:pt idx="9">
                  <c:v>8.6669999999999998</c:v>
                </c:pt>
                <c:pt idx="10">
                  <c:v>8.7059999999999995</c:v>
                </c:pt>
                <c:pt idx="11">
                  <c:v>8.7370000000000001</c:v>
                </c:pt>
                <c:pt idx="12">
                  <c:v>8.7680000000000007</c:v>
                </c:pt>
                <c:pt idx="13">
                  <c:v>8.7989999999999995</c:v>
                </c:pt>
                <c:pt idx="14">
                  <c:v>8.8309999999999995</c:v>
                </c:pt>
                <c:pt idx="15">
                  <c:v>8.8629999999999995</c:v>
                </c:pt>
                <c:pt idx="16">
                  <c:v>8.8870000000000005</c:v>
                </c:pt>
                <c:pt idx="17">
                  <c:v>8.9109999999999996</c:v>
                </c:pt>
                <c:pt idx="18">
                  <c:v>8.9359999999999999</c:v>
                </c:pt>
                <c:pt idx="19">
                  <c:v>8.9610000000000003</c:v>
                </c:pt>
                <c:pt idx="20">
                  <c:v>8.9860000000000007</c:v>
                </c:pt>
                <c:pt idx="21">
                  <c:v>9.0050000000000008</c:v>
                </c:pt>
                <c:pt idx="22">
                  <c:v>9.0239999999999991</c:v>
                </c:pt>
                <c:pt idx="23">
                  <c:v>9.0440000000000005</c:v>
                </c:pt>
                <c:pt idx="24">
                  <c:v>9.0630000000000006</c:v>
                </c:pt>
                <c:pt idx="25">
                  <c:v>9.0830000000000002</c:v>
                </c:pt>
                <c:pt idx="26">
                  <c:v>9.0980000000000008</c:v>
                </c:pt>
                <c:pt idx="27">
                  <c:v>9.1129999999999995</c:v>
                </c:pt>
                <c:pt idx="28">
                  <c:v>9.1280000000000001</c:v>
                </c:pt>
                <c:pt idx="29">
                  <c:v>9.1440000000000001</c:v>
                </c:pt>
                <c:pt idx="30">
                  <c:v>9.1590000000000007</c:v>
                </c:pt>
                <c:pt idx="31">
                  <c:v>9.17</c:v>
                </c:pt>
                <c:pt idx="32">
                  <c:v>9.1809999999999992</c:v>
                </c:pt>
                <c:pt idx="33">
                  <c:v>9.1920000000000002</c:v>
                </c:pt>
                <c:pt idx="34">
                  <c:v>9.2040000000000006</c:v>
                </c:pt>
                <c:pt idx="35">
                  <c:v>9.2149999999999999</c:v>
                </c:pt>
                <c:pt idx="36">
                  <c:v>9.2230000000000008</c:v>
                </c:pt>
                <c:pt idx="37">
                  <c:v>9.2309999999999999</c:v>
                </c:pt>
                <c:pt idx="38">
                  <c:v>9.2390000000000008</c:v>
                </c:pt>
                <c:pt idx="39">
                  <c:v>9.2479999999999993</c:v>
                </c:pt>
                <c:pt idx="40">
                  <c:v>9.2560000000000002</c:v>
                </c:pt>
                <c:pt idx="41">
                  <c:v>9.2609999999999992</c:v>
                </c:pt>
                <c:pt idx="42">
                  <c:v>9.266</c:v>
                </c:pt>
                <c:pt idx="43">
                  <c:v>9.2710000000000008</c:v>
                </c:pt>
                <c:pt idx="44">
                  <c:v>9.2759999999999998</c:v>
                </c:pt>
                <c:pt idx="45">
                  <c:v>9.2810000000000006</c:v>
                </c:pt>
                <c:pt idx="46">
                  <c:v>9.2829999999999995</c:v>
                </c:pt>
                <c:pt idx="47">
                  <c:v>9.2850000000000001</c:v>
                </c:pt>
                <c:pt idx="48">
                  <c:v>9.2880000000000003</c:v>
                </c:pt>
                <c:pt idx="49">
                  <c:v>9.2899999999999991</c:v>
                </c:pt>
                <c:pt idx="50">
                  <c:v>9.2919999999999998</c:v>
                </c:pt>
                <c:pt idx="51">
                  <c:v>9.2919999999999998</c:v>
                </c:pt>
                <c:pt idx="52">
                  <c:v>9.2910000000000004</c:v>
                </c:pt>
                <c:pt idx="53">
                  <c:v>9.2899999999999991</c:v>
                </c:pt>
                <c:pt idx="54">
                  <c:v>9.2899999999999991</c:v>
                </c:pt>
                <c:pt idx="55">
                  <c:v>9.2899999999999991</c:v>
                </c:pt>
                <c:pt idx="56">
                  <c:v>9.2870000000000008</c:v>
                </c:pt>
                <c:pt idx="57">
                  <c:v>9.2840000000000007</c:v>
                </c:pt>
                <c:pt idx="58">
                  <c:v>9.282</c:v>
                </c:pt>
                <c:pt idx="59">
                  <c:v>9.2789999999999999</c:v>
                </c:pt>
                <c:pt idx="60">
                  <c:v>9.2769999999999992</c:v>
                </c:pt>
                <c:pt idx="61">
                  <c:v>9.2720000000000002</c:v>
                </c:pt>
                <c:pt idx="62">
                  <c:v>9.2669999999999995</c:v>
                </c:pt>
                <c:pt idx="63">
                  <c:v>9.2629999999999999</c:v>
                </c:pt>
                <c:pt idx="64">
                  <c:v>9.2579999999999991</c:v>
                </c:pt>
                <c:pt idx="65">
                  <c:v>9.2539999999999996</c:v>
                </c:pt>
                <c:pt idx="66">
                  <c:v>9.2479999999999993</c:v>
                </c:pt>
                <c:pt idx="67">
                  <c:v>9.2420000000000009</c:v>
                </c:pt>
                <c:pt idx="68">
                  <c:v>9.2360000000000007</c:v>
                </c:pt>
                <c:pt idx="69">
                  <c:v>9.23</c:v>
                </c:pt>
                <c:pt idx="70">
                  <c:v>9.2240000000000002</c:v>
                </c:pt>
                <c:pt idx="71">
                  <c:v>9.218</c:v>
                </c:pt>
                <c:pt idx="72">
                  <c:v>9.2110000000000003</c:v>
                </c:pt>
                <c:pt idx="73">
                  <c:v>9.2050000000000001</c:v>
                </c:pt>
                <c:pt idx="74">
                  <c:v>9.1980000000000004</c:v>
                </c:pt>
                <c:pt idx="75">
                  <c:v>9.1920000000000002</c:v>
                </c:pt>
                <c:pt idx="76">
                  <c:v>9.1859999999999999</c:v>
                </c:pt>
                <c:pt idx="77">
                  <c:v>9.1790000000000003</c:v>
                </c:pt>
                <c:pt idx="78">
                  <c:v>9.173</c:v>
                </c:pt>
                <c:pt idx="79">
                  <c:v>9.1669999999999998</c:v>
                </c:pt>
                <c:pt idx="80">
                  <c:v>9.1609999999999996</c:v>
                </c:pt>
              </c:numCache>
            </c:numRef>
          </c:val>
          <c:smooth val="0"/>
          <c:extLst>
            <c:ext xmlns:c16="http://schemas.microsoft.com/office/drawing/2014/chart" uri="{C3380CC4-5D6E-409C-BE32-E72D297353CC}">
              <c16:uniqueId val="{00000003-F61E-4E75-93AE-1215F35AA556}"/>
            </c:ext>
          </c:extLst>
        </c:ser>
        <c:ser>
          <c:idx val="4"/>
          <c:order val="4"/>
          <c:tx>
            <c:strRef>
              <c:f>'World Jan 24'!$F$6</c:f>
              <c:strCache>
                <c:ptCount val="1"/>
                <c:pt idx="0">
                  <c:v>SSP5 IFs</c:v>
                </c:pt>
              </c:strCache>
            </c:strRef>
          </c:tx>
          <c:spPr>
            <a:ln w="28575" cap="rnd">
              <a:solidFill>
                <a:srgbClr val="0070C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24'!$F$7:$F$87</c:f>
              <c:numCache>
                <c:formatCode>General</c:formatCode>
                <c:ptCount val="81"/>
                <c:pt idx="0">
                  <c:v>8.2720000000000002</c:v>
                </c:pt>
                <c:pt idx="1">
                  <c:v>8.3330000000000002</c:v>
                </c:pt>
                <c:pt idx="2">
                  <c:v>8.3940000000000001</c:v>
                </c:pt>
                <c:pt idx="3">
                  <c:v>8.4550000000000001</c:v>
                </c:pt>
                <c:pt idx="4">
                  <c:v>8.516</c:v>
                </c:pt>
                <c:pt idx="5">
                  <c:v>8.577</c:v>
                </c:pt>
                <c:pt idx="6">
                  <c:v>8.64</c:v>
                </c:pt>
                <c:pt idx="7">
                  <c:v>8.7029999999999994</c:v>
                </c:pt>
                <c:pt idx="8">
                  <c:v>8.766</c:v>
                </c:pt>
                <c:pt idx="9">
                  <c:v>8.8309999999999995</c:v>
                </c:pt>
                <c:pt idx="10">
                  <c:v>8.8979999999999997</c:v>
                </c:pt>
                <c:pt idx="11">
                  <c:v>8.9670000000000005</c:v>
                </c:pt>
                <c:pt idx="12">
                  <c:v>9.0380000000000003</c:v>
                </c:pt>
                <c:pt idx="13">
                  <c:v>9.1110000000000007</c:v>
                </c:pt>
                <c:pt idx="14">
                  <c:v>9.1869999999999994</c:v>
                </c:pt>
                <c:pt idx="15">
                  <c:v>9.2650000000000006</c:v>
                </c:pt>
                <c:pt idx="16">
                  <c:v>9.3469999999999995</c:v>
                </c:pt>
                <c:pt idx="17">
                  <c:v>9.43</c:v>
                </c:pt>
                <c:pt idx="18">
                  <c:v>9.5150000000000006</c:v>
                </c:pt>
                <c:pt idx="19">
                  <c:v>9.6010000000000009</c:v>
                </c:pt>
                <c:pt idx="20">
                  <c:v>9.6869999999999994</c:v>
                </c:pt>
                <c:pt idx="21">
                  <c:v>9.7739999999999991</c:v>
                </c:pt>
                <c:pt idx="22">
                  <c:v>9.8620000000000001</c:v>
                </c:pt>
                <c:pt idx="23">
                  <c:v>9.9489999999999998</c:v>
                </c:pt>
                <c:pt idx="24">
                  <c:v>10.039999999999999</c:v>
                </c:pt>
                <c:pt idx="25">
                  <c:v>10.119999999999999</c:v>
                </c:pt>
                <c:pt idx="26">
                  <c:v>10.210000000000001</c:v>
                </c:pt>
                <c:pt idx="27">
                  <c:v>10.3</c:v>
                </c:pt>
                <c:pt idx="28">
                  <c:v>10.38</c:v>
                </c:pt>
                <c:pt idx="29">
                  <c:v>10.47</c:v>
                </c:pt>
                <c:pt idx="30">
                  <c:v>10.56</c:v>
                </c:pt>
                <c:pt idx="31">
                  <c:v>10.64</c:v>
                </c:pt>
                <c:pt idx="32">
                  <c:v>10.73</c:v>
                </c:pt>
                <c:pt idx="33">
                  <c:v>10.81</c:v>
                </c:pt>
                <c:pt idx="34">
                  <c:v>10.89</c:v>
                </c:pt>
                <c:pt idx="35">
                  <c:v>10.97</c:v>
                </c:pt>
                <c:pt idx="36">
                  <c:v>11.06</c:v>
                </c:pt>
                <c:pt idx="37">
                  <c:v>11.14</c:v>
                </c:pt>
                <c:pt idx="38">
                  <c:v>11.22</c:v>
                </c:pt>
                <c:pt idx="39">
                  <c:v>11.3</c:v>
                </c:pt>
                <c:pt idx="40">
                  <c:v>11.38</c:v>
                </c:pt>
                <c:pt idx="41">
                  <c:v>11.46</c:v>
                </c:pt>
                <c:pt idx="42">
                  <c:v>11.54</c:v>
                </c:pt>
                <c:pt idx="43">
                  <c:v>11.62</c:v>
                </c:pt>
                <c:pt idx="44">
                  <c:v>11.7</c:v>
                </c:pt>
                <c:pt idx="45">
                  <c:v>11.78</c:v>
                </c:pt>
                <c:pt idx="46">
                  <c:v>11.85</c:v>
                </c:pt>
                <c:pt idx="47">
                  <c:v>11.93</c:v>
                </c:pt>
                <c:pt idx="48">
                  <c:v>12</c:v>
                </c:pt>
                <c:pt idx="49">
                  <c:v>12.08</c:v>
                </c:pt>
                <c:pt idx="50">
                  <c:v>12.15</c:v>
                </c:pt>
                <c:pt idx="51">
                  <c:v>12.22</c:v>
                </c:pt>
                <c:pt idx="52">
                  <c:v>12.29</c:v>
                </c:pt>
                <c:pt idx="53">
                  <c:v>12.36</c:v>
                </c:pt>
                <c:pt idx="54">
                  <c:v>12.43</c:v>
                </c:pt>
                <c:pt idx="55">
                  <c:v>12.5</c:v>
                </c:pt>
                <c:pt idx="56">
                  <c:v>12.56</c:v>
                </c:pt>
                <c:pt idx="57">
                  <c:v>12.63</c:v>
                </c:pt>
                <c:pt idx="58">
                  <c:v>12.69</c:v>
                </c:pt>
                <c:pt idx="59">
                  <c:v>12.75</c:v>
                </c:pt>
                <c:pt idx="60">
                  <c:v>12.82</c:v>
                </c:pt>
                <c:pt idx="61">
                  <c:v>12.88</c:v>
                </c:pt>
                <c:pt idx="62">
                  <c:v>12.94</c:v>
                </c:pt>
                <c:pt idx="63">
                  <c:v>13</c:v>
                </c:pt>
                <c:pt idx="64">
                  <c:v>13.06</c:v>
                </c:pt>
                <c:pt idx="65">
                  <c:v>13.11</c:v>
                </c:pt>
                <c:pt idx="66">
                  <c:v>13.17</c:v>
                </c:pt>
                <c:pt idx="67">
                  <c:v>13.23</c:v>
                </c:pt>
                <c:pt idx="68">
                  <c:v>13.28</c:v>
                </c:pt>
                <c:pt idx="69">
                  <c:v>13.34</c:v>
                </c:pt>
                <c:pt idx="70">
                  <c:v>13.39</c:v>
                </c:pt>
                <c:pt idx="71">
                  <c:v>13.45</c:v>
                </c:pt>
                <c:pt idx="72">
                  <c:v>13.5</c:v>
                </c:pt>
                <c:pt idx="73">
                  <c:v>13.55</c:v>
                </c:pt>
                <c:pt idx="74">
                  <c:v>13.6</c:v>
                </c:pt>
                <c:pt idx="75">
                  <c:v>13.65</c:v>
                </c:pt>
                <c:pt idx="76">
                  <c:v>13.7</c:v>
                </c:pt>
                <c:pt idx="77">
                  <c:v>13.75</c:v>
                </c:pt>
                <c:pt idx="78">
                  <c:v>13.79</c:v>
                </c:pt>
                <c:pt idx="79">
                  <c:v>13.84</c:v>
                </c:pt>
                <c:pt idx="80">
                  <c:v>13.88</c:v>
                </c:pt>
              </c:numCache>
            </c:numRef>
          </c:val>
          <c:smooth val="0"/>
          <c:extLst>
            <c:ext xmlns:c16="http://schemas.microsoft.com/office/drawing/2014/chart" uri="{C3380CC4-5D6E-409C-BE32-E72D297353CC}">
              <c16:uniqueId val="{00000004-F61E-4E75-93AE-1215F35AA556}"/>
            </c:ext>
          </c:extLst>
        </c:ser>
        <c:ser>
          <c:idx val="5"/>
          <c:order val="5"/>
          <c:tx>
            <c:strRef>
              <c:f>'World Jan 24'!$G$6</c:f>
              <c:strCache>
                <c:ptCount val="1"/>
                <c:pt idx="0">
                  <c:v>SSP5 WIC</c:v>
                </c:pt>
              </c:strCache>
            </c:strRef>
          </c:tx>
          <c:spPr>
            <a:ln w="28575" cap="rnd">
              <a:solidFill>
                <a:srgbClr val="00B0F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24'!$G$7:$G$87</c:f>
              <c:numCache>
                <c:formatCode>General</c:formatCode>
                <c:ptCount val="81"/>
                <c:pt idx="0">
                  <c:v>8.2720000000000002</c:v>
                </c:pt>
                <c:pt idx="1">
                  <c:v>8.39</c:v>
                </c:pt>
                <c:pt idx="2">
                  <c:v>8.5079999999999991</c:v>
                </c:pt>
                <c:pt idx="3">
                  <c:v>8.6270000000000007</c:v>
                </c:pt>
                <c:pt idx="4">
                  <c:v>8.7479999999999993</c:v>
                </c:pt>
                <c:pt idx="5">
                  <c:v>8.8699999999999992</c:v>
                </c:pt>
                <c:pt idx="6">
                  <c:v>8.9489999999999998</c:v>
                </c:pt>
                <c:pt idx="7">
                  <c:v>9.0299999999999994</c:v>
                </c:pt>
                <c:pt idx="8">
                  <c:v>9.11</c:v>
                </c:pt>
                <c:pt idx="9">
                  <c:v>9.1920000000000002</c:v>
                </c:pt>
                <c:pt idx="10">
                  <c:v>9.2729999999999997</c:v>
                </c:pt>
                <c:pt idx="11">
                  <c:v>9.3510000000000009</c:v>
                </c:pt>
                <c:pt idx="12">
                  <c:v>9.4280000000000008</c:v>
                </c:pt>
                <c:pt idx="13">
                  <c:v>9.5060000000000002</c:v>
                </c:pt>
                <c:pt idx="14">
                  <c:v>9.5850000000000009</c:v>
                </c:pt>
                <c:pt idx="15">
                  <c:v>9.6639999999999997</c:v>
                </c:pt>
                <c:pt idx="16">
                  <c:v>9.7379999999999995</c:v>
                </c:pt>
                <c:pt idx="17">
                  <c:v>9.8130000000000006</c:v>
                </c:pt>
                <c:pt idx="18">
                  <c:v>9.8879999999999999</c:v>
                </c:pt>
                <c:pt idx="19">
                  <c:v>9.9640000000000004</c:v>
                </c:pt>
                <c:pt idx="20">
                  <c:v>10.039999999999999</c:v>
                </c:pt>
                <c:pt idx="21">
                  <c:v>10.11</c:v>
                </c:pt>
                <c:pt idx="22">
                  <c:v>10.18</c:v>
                </c:pt>
                <c:pt idx="23">
                  <c:v>10.25</c:v>
                </c:pt>
                <c:pt idx="24">
                  <c:v>10.32</c:v>
                </c:pt>
                <c:pt idx="25">
                  <c:v>10.39</c:v>
                </c:pt>
                <c:pt idx="26">
                  <c:v>10.45</c:v>
                </c:pt>
                <c:pt idx="27">
                  <c:v>10.51</c:v>
                </c:pt>
                <c:pt idx="28">
                  <c:v>10.58</c:v>
                </c:pt>
                <c:pt idx="29">
                  <c:v>10.64</c:v>
                </c:pt>
                <c:pt idx="30">
                  <c:v>10.71</c:v>
                </c:pt>
                <c:pt idx="31">
                  <c:v>10.77</c:v>
                </c:pt>
                <c:pt idx="32">
                  <c:v>10.83</c:v>
                </c:pt>
                <c:pt idx="33">
                  <c:v>10.89</c:v>
                </c:pt>
                <c:pt idx="34">
                  <c:v>10.95</c:v>
                </c:pt>
                <c:pt idx="35">
                  <c:v>11.01</c:v>
                </c:pt>
                <c:pt idx="36">
                  <c:v>11.07</c:v>
                </c:pt>
                <c:pt idx="37">
                  <c:v>11.13</c:v>
                </c:pt>
                <c:pt idx="38">
                  <c:v>11.18</c:v>
                </c:pt>
                <c:pt idx="39">
                  <c:v>11.24</c:v>
                </c:pt>
                <c:pt idx="40">
                  <c:v>11.3</c:v>
                </c:pt>
                <c:pt idx="41">
                  <c:v>11.35</c:v>
                </c:pt>
                <c:pt idx="42">
                  <c:v>11.41</c:v>
                </c:pt>
                <c:pt idx="43">
                  <c:v>11.46</c:v>
                </c:pt>
                <c:pt idx="44">
                  <c:v>11.51</c:v>
                </c:pt>
                <c:pt idx="45">
                  <c:v>11.57</c:v>
                </c:pt>
                <c:pt idx="46">
                  <c:v>11.62</c:v>
                </c:pt>
                <c:pt idx="47">
                  <c:v>11.67</c:v>
                </c:pt>
                <c:pt idx="48">
                  <c:v>11.73</c:v>
                </c:pt>
                <c:pt idx="49">
                  <c:v>11.78</c:v>
                </c:pt>
                <c:pt idx="50">
                  <c:v>11.83</c:v>
                </c:pt>
                <c:pt idx="51">
                  <c:v>11.88</c:v>
                </c:pt>
                <c:pt idx="52">
                  <c:v>11.93</c:v>
                </c:pt>
                <c:pt idx="53">
                  <c:v>11.98</c:v>
                </c:pt>
                <c:pt idx="54">
                  <c:v>12.03</c:v>
                </c:pt>
                <c:pt idx="55">
                  <c:v>12.08</c:v>
                </c:pt>
                <c:pt idx="56">
                  <c:v>12.12</c:v>
                </c:pt>
                <c:pt idx="57">
                  <c:v>12.17</c:v>
                </c:pt>
                <c:pt idx="58">
                  <c:v>12.21</c:v>
                </c:pt>
                <c:pt idx="59">
                  <c:v>12.25</c:v>
                </c:pt>
                <c:pt idx="60">
                  <c:v>12.3</c:v>
                </c:pt>
                <c:pt idx="61">
                  <c:v>12.34</c:v>
                </c:pt>
                <c:pt idx="62">
                  <c:v>12.38</c:v>
                </c:pt>
                <c:pt idx="63">
                  <c:v>12.42</c:v>
                </c:pt>
                <c:pt idx="64">
                  <c:v>12.46</c:v>
                </c:pt>
                <c:pt idx="65">
                  <c:v>12.5</c:v>
                </c:pt>
                <c:pt idx="66">
                  <c:v>12.53</c:v>
                </c:pt>
                <c:pt idx="67">
                  <c:v>12.56</c:v>
                </c:pt>
                <c:pt idx="68">
                  <c:v>12.6</c:v>
                </c:pt>
                <c:pt idx="69">
                  <c:v>12.63</c:v>
                </c:pt>
                <c:pt idx="70">
                  <c:v>12.66</c:v>
                </c:pt>
                <c:pt idx="71">
                  <c:v>12.69</c:v>
                </c:pt>
                <c:pt idx="72">
                  <c:v>12.72</c:v>
                </c:pt>
                <c:pt idx="73">
                  <c:v>12.75</c:v>
                </c:pt>
                <c:pt idx="74">
                  <c:v>12.78</c:v>
                </c:pt>
                <c:pt idx="75">
                  <c:v>12.81</c:v>
                </c:pt>
                <c:pt idx="76">
                  <c:v>12.84</c:v>
                </c:pt>
                <c:pt idx="77">
                  <c:v>12.86</c:v>
                </c:pt>
                <c:pt idx="78">
                  <c:v>12.89</c:v>
                </c:pt>
                <c:pt idx="79">
                  <c:v>12.91</c:v>
                </c:pt>
                <c:pt idx="80">
                  <c:v>12.94</c:v>
                </c:pt>
              </c:numCache>
            </c:numRef>
          </c:val>
          <c:smooth val="0"/>
          <c:extLst>
            <c:ext xmlns:c16="http://schemas.microsoft.com/office/drawing/2014/chart" uri="{C3380CC4-5D6E-409C-BE32-E72D297353CC}">
              <c16:uniqueId val="{00000005-F61E-4E75-93AE-1215F35AA55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4"/>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'World Jun 24'!$B$6</c:f>
              <c:strCache>
                <c:ptCount val="1"/>
                <c:pt idx="0">
                  <c:v>SSP3 IFs</c:v>
                </c:pt>
              </c:strCache>
            </c:strRef>
          </c:tx>
          <c:spPr>
            <a:ln w="28575" cap="rnd">
              <a:solidFill>
                <a:srgbClr val="FF000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24'!$B$7:$B$87</c:f>
              <c:numCache>
                <c:formatCode>General</c:formatCode>
                <c:ptCount val="81"/>
                <c:pt idx="0">
                  <c:v>8.1289999999999996</c:v>
                </c:pt>
                <c:pt idx="1">
                  <c:v>8.1850000000000005</c:v>
                </c:pt>
                <c:pt idx="2">
                  <c:v>8.2390000000000008</c:v>
                </c:pt>
                <c:pt idx="3">
                  <c:v>8.2929999999999993</c:v>
                </c:pt>
                <c:pt idx="4">
                  <c:v>8.3450000000000006</c:v>
                </c:pt>
                <c:pt idx="5">
                  <c:v>8.3949999999999996</c:v>
                </c:pt>
                <c:pt idx="6">
                  <c:v>8.4429999999999996</c:v>
                </c:pt>
                <c:pt idx="7">
                  <c:v>8.49</c:v>
                </c:pt>
                <c:pt idx="8">
                  <c:v>8.5359999999999996</c:v>
                </c:pt>
                <c:pt idx="9">
                  <c:v>8.5820000000000007</c:v>
                </c:pt>
                <c:pt idx="10">
                  <c:v>8.6280000000000001</c:v>
                </c:pt>
                <c:pt idx="11">
                  <c:v>8.6709999999999994</c:v>
                </c:pt>
                <c:pt idx="12">
                  <c:v>8.7140000000000004</c:v>
                </c:pt>
                <c:pt idx="13">
                  <c:v>8.7560000000000002</c:v>
                </c:pt>
                <c:pt idx="14">
                  <c:v>8.7970000000000006</c:v>
                </c:pt>
                <c:pt idx="15">
                  <c:v>8.8369999999999997</c:v>
                </c:pt>
                <c:pt idx="16">
                  <c:v>8.875</c:v>
                </c:pt>
                <c:pt idx="17">
                  <c:v>8.9120000000000008</c:v>
                </c:pt>
                <c:pt idx="18">
                  <c:v>8.9489999999999998</c:v>
                </c:pt>
                <c:pt idx="19">
                  <c:v>8.984</c:v>
                </c:pt>
                <c:pt idx="20">
                  <c:v>9.0180000000000007</c:v>
                </c:pt>
                <c:pt idx="21">
                  <c:v>9.0510000000000002</c:v>
                </c:pt>
                <c:pt idx="22">
                  <c:v>9.0839999999999996</c:v>
                </c:pt>
                <c:pt idx="23">
                  <c:v>9.1150000000000002</c:v>
                </c:pt>
                <c:pt idx="24">
                  <c:v>9.1460000000000008</c:v>
                </c:pt>
                <c:pt idx="25">
                  <c:v>9.1769999999999996</c:v>
                </c:pt>
                <c:pt idx="26">
                  <c:v>9.2059999999999995</c:v>
                </c:pt>
                <c:pt idx="27">
                  <c:v>9.2349999999999994</c:v>
                </c:pt>
                <c:pt idx="28">
                  <c:v>9.2639999999999993</c:v>
                </c:pt>
                <c:pt idx="29">
                  <c:v>9.2910000000000004</c:v>
                </c:pt>
                <c:pt idx="30">
                  <c:v>9.3190000000000008</c:v>
                </c:pt>
                <c:pt idx="31">
                  <c:v>9.3450000000000006</c:v>
                </c:pt>
                <c:pt idx="32">
                  <c:v>9.3710000000000004</c:v>
                </c:pt>
                <c:pt idx="33">
                  <c:v>9.3960000000000008</c:v>
                </c:pt>
                <c:pt idx="34">
                  <c:v>9.4220000000000006</c:v>
                </c:pt>
                <c:pt idx="35">
                  <c:v>9.4459999999999997</c:v>
                </c:pt>
                <c:pt idx="36">
                  <c:v>9.4700000000000006</c:v>
                </c:pt>
                <c:pt idx="37">
                  <c:v>9.4939999999999998</c:v>
                </c:pt>
                <c:pt idx="38">
                  <c:v>9.5169999999999995</c:v>
                </c:pt>
                <c:pt idx="39">
                  <c:v>9.5399999999999991</c:v>
                </c:pt>
                <c:pt idx="40">
                  <c:v>9.5630000000000006</c:v>
                </c:pt>
                <c:pt idx="41">
                  <c:v>9.5860000000000003</c:v>
                </c:pt>
                <c:pt idx="42">
                  <c:v>9.6080000000000005</c:v>
                </c:pt>
                <c:pt idx="43">
                  <c:v>9.6310000000000002</c:v>
                </c:pt>
                <c:pt idx="44">
                  <c:v>9.6530000000000005</c:v>
                </c:pt>
                <c:pt idx="45">
                  <c:v>9.6750000000000007</c:v>
                </c:pt>
                <c:pt idx="46">
                  <c:v>9.6969999999999992</c:v>
                </c:pt>
                <c:pt idx="47">
                  <c:v>9.718</c:v>
                </c:pt>
                <c:pt idx="48">
                  <c:v>9.74</c:v>
                </c:pt>
                <c:pt idx="49">
                  <c:v>9.7609999999999992</c:v>
                </c:pt>
                <c:pt idx="50">
                  <c:v>9.782</c:v>
                </c:pt>
                <c:pt idx="51">
                  <c:v>9.8040000000000003</c:v>
                </c:pt>
                <c:pt idx="52">
                  <c:v>9.8249999999999993</c:v>
                </c:pt>
                <c:pt idx="53">
                  <c:v>9.8460000000000001</c:v>
                </c:pt>
                <c:pt idx="54">
                  <c:v>9.8659999999999997</c:v>
                </c:pt>
                <c:pt idx="55">
                  <c:v>9.8859999999999992</c:v>
                </c:pt>
                <c:pt idx="56">
                  <c:v>9.907</c:v>
                </c:pt>
                <c:pt idx="57">
                  <c:v>9.9269999999999996</c:v>
                </c:pt>
                <c:pt idx="58">
                  <c:v>9.9480000000000004</c:v>
                </c:pt>
                <c:pt idx="59">
                  <c:v>9.9670000000000005</c:v>
                </c:pt>
                <c:pt idx="60">
                  <c:v>9.9870000000000001</c:v>
                </c:pt>
                <c:pt idx="61">
                  <c:v>10.01</c:v>
                </c:pt>
                <c:pt idx="62">
                  <c:v>10.029999999999999</c:v>
                </c:pt>
                <c:pt idx="63">
                  <c:v>10.050000000000001</c:v>
                </c:pt>
                <c:pt idx="64">
                  <c:v>10.07</c:v>
                </c:pt>
                <c:pt idx="65">
                  <c:v>10.08</c:v>
                </c:pt>
                <c:pt idx="66">
                  <c:v>10.1</c:v>
                </c:pt>
                <c:pt idx="67">
                  <c:v>10.119999999999999</c:v>
                </c:pt>
                <c:pt idx="68">
                  <c:v>10.14</c:v>
                </c:pt>
                <c:pt idx="69">
                  <c:v>10.16</c:v>
                </c:pt>
                <c:pt idx="70">
                  <c:v>10.18</c:v>
                </c:pt>
                <c:pt idx="71">
                  <c:v>10.199999999999999</c:v>
                </c:pt>
                <c:pt idx="72">
                  <c:v>10.220000000000001</c:v>
                </c:pt>
                <c:pt idx="73">
                  <c:v>10.23</c:v>
                </c:pt>
                <c:pt idx="74">
                  <c:v>10.25</c:v>
                </c:pt>
                <c:pt idx="75">
                  <c:v>10.27</c:v>
                </c:pt>
                <c:pt idx="76">
                  <c:v>10.29</c:v>
                </c:pt>
                <c:pt idx="77">
                  <c:v>10.31</c:v>
                </c:pt>
                <c:pt idx="78">
                  <c:v>10.32</c:v>
                </c:pt>
                <c:pt idx="79">
                  <c:v>10.34</c:v>
                </c:pt>
                <c:pt idx="80">
                  <c:v>10.36</c:v>
                </c:pt>
              </c:numCache>
            </c:numRef>
          </c:val>
          <c:smooth val="0"/>
          <c:extLst>
            <c:ext xmlns:c16="http://schemas.microsoft.com/office/drawing/2014/chart" uri="{C3380CC4-5D6E-409C-BE32-E72D297353CC}">
              <c16:uniqueId val="{00000000-3D4F-4BE3-8472-95788EB37A56}"/>
            </c:ext>
          </c:extLst>
        </c:ser>
        <c:ser>
          <c:idx val="1"/>
          <c:order val="1"/>
          <c:tx>
            <c:strRef>
              <c:f>'World Jun 24'!$C$6</c:f>
              <c:strCache>
                <c:ptCount val="1"/>
                <c:pt idx="0">
                  <c:v>SSP3 WIC</c:v>
                </c:pt>
              </c:strCache>
            </c:strRef>
          </c:tx>
          <c:spPr>
            <a:ln w="28575" cap="rnd">
              <a:solidFill>
                <a:srgbClr val="FF0000"/>
              </a:solidFill>
              <a:prstDash val="sys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24'!$C$7:$C$87</c:f>
              <c:numCache>
                <c:formatCode>General</c:formatCode>
                <c:ptCount val="81"/>
                <c:pt idx="0">
                  <c:v>8.1289999999999996</c:v>
                </c:pt>
                <c:pt idx="1">
                  <c:v>8.202</c:v>
                </c:pt>
                <c:pt idx="2">
                  <c:v>8.2769999999999992</c:v>
                </c:pt>
                <c:pt idx="3">
                  <c:v>8.3520000000000003</c:v>
                </c:pt>
                <c:pt idx="4">
                  <c:v>8.4269999999999996</c:v>
                </c:pt>
                <c:pt idx="5">
                  <c:v>8.5030000000000001</c:v>
                </c:pt>
                <c:pt idx="6">
                  <c:v>8.5679999999999996</c:v>
                </c:pt>
                <c:pt idx="7">
                  <c:v>8.6340000000000003</c:v>
                </c:pt>
                <c:pt idx="8">
                  <c:v>8.7010000000000005</c:v>
                </c:pt>
                <c:pt idx="9">
                  <c:v>8.7680000000000007</c:v>
                </c:pt>
                <c:pt idx="10">
                  <c:v>8.8350000000000009</c:v>
                </c:pt>
                <c:pt idx="11">
                  <c:v>8.89</c:v>
                </c:pt>
                <c:pt idx="12">
                  <c:v>8.9450000000000003</c:v>
                </c:pt>
                <c:pt idx="13">
                  <c:v>9</c:v>
                </c:pt>
                <c:pt idx="14">
                  <c:v>9.0559999999999992</c:v>
                </c:pt>
                <c:pt idx="15">
                  <c:v>9.1120000000000001</c:v>
                </c:pt>
                <c:pt idx="16">
                  <c:v>9.157</c:v>
                </c:pt>
                <c:pt idx="17">
                  <c:v>9.2029999999999994</c:v>
                </c:pt>
                <c:pt idx="18">
                  <c:v>9.25</c:v>
                </c:pt>
                <c:pt idx="19">
                  <c:v>9.2959999999999994</c:v>
                </c:pt>
                <c:pt idx="20">
                  <c:v>9.343</c:v>
                </c:pt>
                <c:pt idx="21">
                  <c:v>9.3800000000000008</c:v>
                </c:pt>
                <c:pt idx="22">
                  <c:v>9.4169999999999998</c:v>
                </c:pt>
                <c:pt idx="23">
                  <c:v>9.4550000000000001</c:v>
                </c:pt>
                <c:pt idx="24">
                  <c:v>9.4930000000000003</c:v>
                </c:pt>
                <c:pt idx="25">
                  <c:v>9.5310000000000006</c:v>
                </c:pt>
                <c:pt idx="26">
                  <c:v>9.56</c:v>
                </c:pt>
                <c:pt idx="27">
                  <c:v>9.59</c:v>
                </c:pt>
                <c:pt idx="28">
                  <c:v>9.6199999999999992</c:v>
                </c:pt>
                <c:pt idx="29">
                  <c:v>9.6509999999999998</c:v>
                </c:pt>
                <c:pt idx="30">
                  <c:v>9.6809999999999992</c:v>
                </c:pt>
                <c:pt idx="31">
                  <c:v>9.7050000000000001</c:v>
                </c:pt>
                <c:pt idx="32">
                  <c:v>9.7279999999999998</c:v>
                </c:pt>
                <c:pt idx="33">
                  <c:v>9.7520000000000007</c:v>
                </c:pt>
                <c:pt idx="34">
                  <c:v>9.7759999999999998</c:v>
                </c:pt>
                <c:pt idx="35">
                  <c:v>9.8010000000000002</c:v>
                </c:pt>
                <c:pt idx="36">
                  <c:v>9.8190000000000008</c:v>
                </c:pt>
                <c:pt idx="37">
                  <c:v>9.8369999999999997</c:v>
                </c:pt>
                <c:pt idx="38">
                  <c:v>9.8550000000000004</c:v>
                </c:pt>
                <c:pt idx="39">
                  <c:v>9.8729999999999993</c:v>
                </c:pt>
                <c:pt idx="40">
                  <c:v>9.891</c:v>
                </c:pt>
                <c:pt idx="41">
                  <c:v>9.9039999999999999</c:v>
                </c:pt>
                <c:pt idx="42">
                  <c:v>9.9169999999999998</c:v>
                </c:pt>
                <c:pt idx="43">
                  <c:v>9.9290000000000003</c:v>
                </c:pt>
                <c:pt idx="44">
                  <c:v>9.9420000000000002</c:v>
                </c:pt>
                <c:pt idx="45">
                  <c:v>9.9550000000000001</c:v>
                </c:pt>
                <c:pt idx="46">
                  <c:v>9.9619999999999997</c:v>
                </c:pt>
                <c:pt idx="47">
                  <c:v>9.9700000000000006</c:v>
                </c:pt>
                <c:pt idx="48">
                  <c:v>9.9770000000000003</c:v>
                </c:pt>
                <c:pt idx="49">
                  <c:v>9.9849999999999994</c:v>
                </c:pt>
                <c:pt idx="50">
                  <c:v>9.9920000000000009</c:v>
                </c:pt>
                <c:pt idx="51">
                  <c:v>9.9949999999999992</c:v>
                </c:pt>
                <c:pt idx="52">
                  <c:v>9.9979999999999993</c:v>
                </c:pt>
                <c:pt idx="53">
                  <c:v>10</c:v>
                </c:pt>
                <c:pt idx="54">
                  <c:v>10</c:v>
                </c:pt>
                <c:pt idx="55">
                  <c:v>10.01</c:v>
                </c:pt>
                <c:pt idx="56">
                  <c:v>10</c:v>
                </c:pt>
                <c:pt idx="57">
                  <c:v>10</c:v>
                </c:pt>
                <c:pt idx="58">
                  <c:v>10</c:v>
                </c:pt>
                <c:pt idx="59">
                  <c:v>10</c:v>
                </c:pt>
                <c:pt idx="60">
                  <c:v>10</c:v>
                </c:pt>
                <c:pt idx="61">
                  <c:v>9.9960000000000004</c:v>
                </c:pt>
                <c:pt idx="62">
                  <c:v>9.9920000000000009</c:v>
                </c:pt>
                <c:pt idx="63">
                  <c:v>9.9879999999999995</c:v>
                </c:pt>
                <c:pt idx="64">
                  <c:v>9.984</c:v>
                </c:pt>
                <c:pt idx="65">
                  <c:v>9.98</c:v>
                </c:pt>
                <c:pt idx="66">
                  <c:v>9.9740000000000002</c:v>
                </c:pt>
                <c:pt idx="67">
                  <c:v>9.9689999999999994</c:v>
                </c:pt>
                <c:pt idx="68">
                  <c:v>9.9629999999999992</c:v>
                </c:pt>
                <c:pt idx="69">
                  <c:v>9.9580000000000002</c:v>
                </c:pt>
                <c:pt idx="70">
                  <c:v>9.952</c:v>
                </c:pt>
                <c:pt idx="71">
                  <c:v>9.9469999999999992</c:v>
                </c:pt>
                <c:pt idx="72">
                  <c:v>9.9410000000000007</c:v>
                </c:pt>
                <c:pt idx="73">
                  <c:v>9.9359999999999999</c:v>
                </c:pt>
                <c:pt idx="74">
                  <c:v>9.93</c:v>
                </c:pt>
                <c:pt idx="75">
                  <c:v>9.9250000000000007</c:v>
                </c:pt>
                <c:pt idx="76">
                  <c:v>9.92</c:v>
                </c:pt>
                <c:pt idx="77">
                  <c:v>9.9149999999999991</c:v>
                </c:pt>
                <c:pt idx="78">
                  <c:v>9.91</c:v>
                </c:pt>
                <c:pt idx="79">
                  <c:v>9.9060000000000006</c:v>
                </c:pt>
                <c:pt idx="80">
                  <c:v>9.9009999999999998</c:v>
                </c:pt>
              </c:numCache>
            </c:numRef>
          </c:val>
          <c:smooth val="0"/>
          <c:extLst>
            <c:ext xmlns:c16="http://schemas.microsoft.com/office/drawing/2014/chart" uri="{C3380CC4-5D6E-409C-BE32-E72D297353CC}">
              <c16:uniqueId val="{00000001-3D4F-4BE3-8472-95788EB37A56}"/>
            </c:ext>
          </c:extLst>
        </c:ser>
        <c:ser>
          <c:idx val="2"/>
          <c:order val="2"/>
          <c:tx>
            <c:strRef>
              <c:f>'World Jun 24'!$D$6</c:f>
              <c:strCache>
                <c:ptCount val="1"/>
                <c:pt idx="0">
                  <c:v>SSP2 IFs</c:v>
                </c:pt>
              </c:strCache>
            </c:strRef>
          </c:tx>
          <c:spPr>
            <a:ln w="28575" cap="rnd">
              <a:solidFill>
                <a:srgbClr val="00B05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24'!$D$7:$D$87</c:f>
              <c:numCache>
                <c:formatCode>General</c:formatCode>
                <c:ptCount val="81"/>
                <c:pt idx="0">
                  <c:v>8.1289999999999996</c:v>
                </c:pt>
                <c:pt idx="1">
                  <c:v>8.1859999999999999</c:v>
                </c:pt>
                <c:pt idx="2">
                  <c:v>8.2420000000000009</c:v>
                </c:pt>
                <c:pt idx="3">
                  <c:v>8.2970000000000006</c:v>
                </c:pt>
                <c:pt idx="4">
                  <c:v>8.3510000000000009</c:v>
                </c:pt>
                <c:pt idx="5">
                  <c:v>8.4039999999999999</c:v>
                </c:pt>
                <c:pt idx="6">
                  <c:v>8.4570000000000007</c:v>
                </c:pt>
                <c:pt idx="7">
                  <c:v>8.5090000000000003</c:v>
                </c:pt>
                <c:pt idx="8">
                  <c:v>8.5619999999999994</c:v>
                </c:pt>
                <c:pt idx="9">
                  <c:v>8.6150000000000002</c:v>
                </c:pt>
                <c:pt idx="10">
                  <c:v>8.6690000000000005</c:v>
                </c:pt>
                <c:pt idx="11">
                  <c:v>8.7219999999999995</c:v>
                </c:pt>
                <c:pt idx="12">
                  <c:v>8.7769999999999992</c:v>
                </c:pt>
                <c:pt idx="13">
                  <c:v>8.8320000000000007</c:v>
                </c:pt>
                <c:pt idx="14">
                  <c:v>8.8879999999999999</c:v>
                </c:pt>
                <c:pt idx="15">
                  <c:v>8.9450000000000003</c:v>
                </c:pt>
                <c:pt idx="16">
                  <c:v>9.0009999999999994</c:v>
                </c:pt>
                <c:pt idx="17">
                  <c:v>9.0589999999999993</c:v>
                </c:pt>
                <c:pt idx="18">
                  <c:v>9.1159999999999997</c:v>
                </c:pt>
                <c:pt idx="19">
                  <c:v>9.1750000000000007</c:v>
                </c:pt>
                <c:pt idx="20">
                  <c:v>9.2330000000000005</c:v>
                </c:pt>
                <c:pt idx="21">
                  <c:v>9.2910000000000004</c:v>
                </c:pt>
                <c:pt idx="22">
                  <c:v>9.3490000000000002</c:v>
                </c:pt>
                <c:pt idx="23">
                  <c:v>9.4079999999999995</c:v>
                </c:pt>
                <c:pt idx="24">
                  <c:v>9.4659999999999993</c:v>
                </c:pt>
                <c:pt idx="25">
                  <c:v>9.5229999999999997</c:v>
                </c:pt>
                <c:pt idx="26">
                  <c:v>9.5809999999999995</c:v>
                </c:pt>
                <c:pt idx="27">
                  <c:v>9.6379999999999999</c:v>
                </c:pt>
                <c:pt idx="28">
                  <c:v>9.6940000000000008</c:v>
                </c:pt>
                <c:pt idx="29">
                  <c:v>9.7509999999999994</c:v>
                </c:pt>
                <c:pt idx="30">
                  <c:v>9.8070000000000004</c:v>
                </c:pt>
                <c:pt idx="31">
                  <c:v>9.8620000000000001</c:v>
                </c:pt>
                <c:pt idx="32">
                  <c:v>9.9179999999999993</c:v>
                </c:pt>
                <c:pt idx="33">
                  <c:v>9.9730000000000008</c:v>
                </c:pt>
                <c:pt idx="34">
                  <c:v>10.029999999999999</c:v>
                </c:pt>
                <c:pt idx="35">
                  <c:v>10.08</c:v>
                </c:pt>
                <c:pt idx="36">
                  <c:v>10.14</c:v>
                </c:pt>
                <c:pt idx="37">
                  <c:v>10.19</c:v>
                </c:pt>
                <c:pt idx="38">
                  <c:v>10.25</c:v>
                </c:pt>
                <c:pt idx="39">
                  <c:v>10.3</c:v>
                </c:pt>
                <c:pt idx="40">
                  <c:v>10.35</c:v>
                </c:pt>
                <c:pt idx="41">
                  <c:v>10.41</c:v>
                </c:pt>
                <c:pt idx="42">
                  <c:v>10.46</c:v>
                </c:pt>
                <c:pt idx="43">
                  <c:v>10.52</c:v>
                </c:pt>
                <c:pt idx="44">
                  <c:v>10.57</c:v>
                </c:pt>
                <c:pt idx="45">
                  <c:v>10.63</c:v>
                </c:pt>
                <c:pt idx="46">
                  <c:v>10.68</c:v>
                </c:pt>
                <c:pt idx="47">
                  <c:v>10.73</c:v>
                </c:pt>
                <c:pt idx="48">
                  <c:v>10.79</c:v>
                </c:pt>
                <c:pt idx="49">
                  <c:v>10.84</c:v>
                </c:pt>
                <c:pt idx="50">
                  <c:v>10.89</c:v>
                </c:pt>
                <c:pt idx="51">
                  <c:v>10.95</c:v>
                </c:pt>
                <c:pt idx="52">
                  <c:v>11</c:v>
                </c:pt>
                <c:pt idx="53">
                  <c:v>11.05</c:v>
                </c:pt>
                <c:pt idx="54">
                  <c:v>11.1</c:v>
                </c:pt>
                <c:pt idx="55">
                  <c:v>11.16</c:v>
                </c:pt>
                <c:pt idx="56">
                  <c:v>11.21</c:v>
                </c:pt>
                <c:pt idx="57">
                  <c:v>11.26</c:v>
                </c:pt>
                <c:pt idx="58">
                  <c:v>11.31</c:v>
                </c:pt>
                <c:pt idx="59">
                  <c:v>11.36</c:v>
                </c:pt>
                <c:pt idx="60">
                  <c:v>11.41</c:v>
                </c:pt>
                <c:pt idx="61">
                  <c:v>11.46</c:v>
                </c:pt>
                <c:pt idx="62">
                  <c:v>11.5</c:v>
                </c:pt>
                <c:pt idx="63">
                  <c:v>11.55</c:v>
                </c:pt>
                <c:pt idx="64">
                  <c:v>11.6</c:v>
                </c:pt>
                <c:pt idx="65">
                  <c:v>11.65</c:v>
                </c:pt>
                <c:pt idx="66">
                  <c:v>11.7</c:v>
                </c:pt>
                <c:pt idx="67">
                  <c:v>11.74</c:v>
                </c:pt>
                <c:pt idx="68">
                  <c:v>11.79</c:v>
                </c:pt>
                <c:pt idx="69">
                  <c:v>11.83</c:v>
                </c:pt>
                <c:pt idx="70">
                  <c:v>11.88</c:v>
                </c:pt>
                <c:pt idx="71">
                  <c:v>11.92</c:v>
                </c:pt>
                <c:pt idx="72">
                  <c:v>11.97</c:v>
                </c:pt>
                <c:pt idx="73">
                  <c:v>12.01</c:v>
                </c:pt>
                <c:pt idx="74">
                  <c:v>12.06</c:v>
                </c:pt>
                <c:pt idx="75">
                  <c:v>12.1</c:v>
                </c:pt>
                <c:pt idx="76">
                  <c:v>12.15</c:v>
                </c:pt>
                <c:pt idx="77">
                  <c:v>12.19</c:v>
                </c:pt>
                <c:pt idx="78">
                  <c:v>12.23</c:v>
                </c:pt>
                <c:pt idx="79">
                  <c:v>12.27</c:v>
                </c:pt>
                <c:pt idx="80">
                  <c:v>12.31</c:v>
                </c:pt>
              </c:numCache>
            </c:numRef>
          </c:val>
          <c:smooth val="0"/>
          <c:extLst>
            <c:ext xmlns:c16="http://schemas.microsoft.com/office/drawing/2014/chart" uri="{C3380CC4-5D6E-409C-BE32-E72D297353CC}">
              <c16:uniqueId val="{00000002-3D4F-4BE3-8472-95788EB37A56}"/>
            </c:ext>
          </c:extLst>
        </c:ser>
        <c:ser>
          <c:idx val="3"/>
          <c:order val="3"/>
          <c:tx>
            <c:strRef>
              <c:f>'World Jun 24'!$E$6</c:f>
              <c:strCache>
                <c:ptCount val="1"/>
                <c:pt idx="0">
                  <c:v>SSP2 WIC</c:v>
                </c:pt>
              </c:strCache>
            </c:strRef>
          </c:tx>
          <c:spPr>
            <a:ln w="28575" cap="rnd">
              <a:solidFill>
                <a:srgbClr val="00B050"/>
              </a:solidFill>
              <a:prstDash val="sys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24'!$E$7:$E$87</c:f>
              <c:numCache>
                <c:formatCode>General</c:formatCode>
                <c:ptCount val="81"/>
                <c:pt idx="0">
                  <c:v>8.1289999999999996</c:v>
                </c:pt>
                <c:pt idx="1">
                  <c:v>8.2029999999999994</c:v>
                </c:pt>
                <c:pt idx="2">
                  <c:v>8.2789999999999999</c:v>
                </c:pt>
                <c:pt idx="3">
                  <c:v>8.3539999999999992</c:v>
                </c:pt>
                <c:pt idx="4">
                  <c:v>8.43</c:v>
                </c:pt>
                <c:pt idx="5">
                  <c:v>8.5069999999999997</c:v>
                </c:pt>
                <c:pt idx="6">
                  <c:v>8.5790000000000006</c:v>
                </c:pt>
                <c:pt idx="7">
                  <c:v>8.6530000000000005</c:v>
                </c:pt>
                <c:pt idx="8">
                  <c:v>8.7260000000000009</c:v>
                </c:pt>
                <c:pt idx="9">
                  <c:v>8.8010000000000002</c:v>
                </c:pt>
                <c:pt idx="10">
                  <c:v>8.875</c:v>
                </c:pt>
                <c:pt idx="11">
                  <c:v>8.9480000000000004</c:v>
                </c:pt>
                <c:pt idx="12">
                  <c:v>9.0210000000000008</c:v>
                </c:pt>
                <c:pt idx="13">
                  <c:v>9.0939999999999994</c:v>
                </c:pt>
                <c:pt idx="14">
                  <c:v>9.1679999999999993</c:v>
                </c:pt>
                <c:pt idx="15">
                  <c:v>9.2420000000000009</c:v>
                </c:pt>
                <c:pt idx="16">
                  <c:v>9.3149999999999995</c:v>
                </c:pt>
                <c:pt idx="17">
                  <c:v>9.3879999999999999</c:v>
                </c:pt>
                <c:pt idx="18">
                  <c:v>9.4610000000000003</c:v>
                </c:pt>
                <c:pt idx="19">
                  <c:v>9.5350000000000001</c:v>
                </c:pt>
                <c:pt idx="20">
                  <c:v>9.609</c:v>
                </c:pt>
                <c:pt idx="21">
                  <c:v>9.6780000000000008</c:v>
                </c:pt>
                <c:pt idx="22">
                  <c:v>9.7490000000000006</c:v>
                </c:pt>
                <c:pt idx="23">
                  <c:v>9.8190000000000008</c:v>
                </c:pt>
                <c:pt idx="24">
                  <c:v>9.89</c:v>
                </c:pt>
                <c:pt idx="25">
                  <c:v>9.9610000000000003</c:v>
                </c:pt>
                <c:pt idx="26">
                  <c:v>10.029999999999999</c:v>
                </c:pt>
                <c:pt idx="27">
                  <c:v>10.09</c:v>
                </c:pt>
                <c:pt idx="28">
                  <c:v>10.16</c:v>
                </c:pt>
                <c:pt idx="29">
                  <c:v>10.220000000000001</c:v>
                </c:pt>
                <c:pt idx="30">
                  <c:v>10.29</c:v>
                </c:pt>
                <c:pt idx="31">
                  <c:v>10.35</c:v>
                </c:pt>
                <c:pt idx="32">
                  <c:v>10.42</c:v>
                </c:pt>
                <c:pt idx="33">
                  <c:v>10.48</c:v>
                </c:pt>
                <c:pt idx="34">
                  <c:v>10.54</c:v>
                </c:pt>
                <c:pt idx="35">
                  <c:v>10.61</c:v>
                </c:pt>
                <c:pt idx="36">
                  <c:v>10.67</c:v>
                </c:pt>
                <c:pt idx="37">
                  <c:v>10.73</c:v>
                </c:pt>
                <c:pt idx="38">
                  <c:v>10.79</c:v>
                </c:pt>
                <c:pt idx="39">
                  <c:v>10.85</c:v>
                </c:pt>
                <c:pt idx="40">
                  <c:v>10.92</c:v>
                </c:pt>
                <c:pt idx="41">
                  <c:v>10.98</c:v>
                </c:pt>
                <c:pt idx="42">
                  <c:v>11.03</c:v>
                </c:pt>
                <c:pt idx="43">
                  <c:v>11.09</c:v>
                </c:pt>
                <c:pt idx="44">
                  <c:v>11.15</c:v>
                </c:pt>
                <c:pt idx="45">
                  <c:v>11.21</c:v>
                </c:pt>
                <c:pt idx="46">
                  <c:v>11.27</c:v>
                </c:pt>
                <c:pt idx="47">
                  <c:v>11.32</c:v>
                </c:pt>
                <c:pt idx="48">
                  <c:v>11.38</c:v>
                </c:pt>
                <c:pt idx="49">
                  <c:v>11.44</c:v>
                </c:pt>
                <c:pt idx="50">
                  <c:v>11.49</c:v>
                </c:pt>
                <c:pt idx="51">
                  <c:v>11.55</c:v>
                </c:pt>
                <c:pt idx="52">
                  <c:v>11.6</c:v>
                </c:pt>
                <c:pt idx="53">
                  <c:v>11.65</c:v>
                </c:pt>
                <c:pt idx="54">
                  <c:v>11.7</c:v>
                </c:pt>
                <c:pt idx="55">
                  <c:v>11.76</c:v>
                </c:pt>
                <c:pt idx="56">
                  <c:v>11.8</c:v>
                </c:pt>
                <c:pt idx="57">
                  <c:v>11.85</c:v>
                </c:pt>
                <c:pt idx="58">
                  <c:v>11.9</c:v>
                </c:pt>
                <c:pt idx="59">
                  <c:v>11.95</c:v>
                </c:pt>
                <c:pt idx="60">
                  <c:v>12</c:v>
                </c:pt>
                <c:pt idx="61">
                  <c:v>12.04</c:v>
                </c:pt>
                <c:pt idx="62">
                  <c:v>12.09</c:v>
                </c:pt>
                <c:pt idx="63">
                  <c:v>12.13</c:v>
                </c:pt>
                <c:pt idx="64">
                  <c:v>12.18</c:v>
                </c:pt>
                <c:pt idx="65">
                  <c:v>12.22</c:v>
                </c:pt>
                <c:pt idx="66">
                  <c:v>12.26</c:v>
                </c:pt>
                <c:pt idx="67">
                  <c:v>12.3</c:v>
                </c:pt>
                <c:pt idx="68">
                  <c:v>12.34</c:v>
                </c:pt>
                <c:pt idx="69">
                  <c:v>12.38</c:v>
                </c:pt>
                <c:pt idx="70">
                  <c:v>12.42</c:v>
                </c:pt>
                <c:pt idx="71">
                  <c:v>12.46</c:v>
                </c:pt>
                <c:pt idx="72">
                  <c:v>12.5</c:v>
                </c:pt>
                <c:pt idx="73">
                  <c:v>12.53</c:v>
                </c:pt>
                <c:pt idx="74">
                  <c:v>12.57</c:v>
                </c:pt>
                <c:pt idx="75">
                  <c:v>12.61</c:v>
                </c:pt>
                <c:pt idx="76">
                  <c:v>12.64</c:v>
                </c:pt>
                <c:pt idx="77">
                  <c:v>12.68</c:v>
                </c:pt>
                <c:pt idx="78">
                  <c:v>12.71</c:v>
                </c:pt>
                <c:pt idx="79">
                  <c:v>12.74</c:v>
                </c:pt>
                <c:pt idx="80">
                  <c:v>12.78</c:v>
                </c:pt>
              </c:numCache>
            </c:numRef>
          </c:val>
          <c:smooth val="0"/>
          <c:extLst>
            <c:ext xmlns:c16="http://schemas.microsoft.com/office/drawing/2014/chart" uri="{C3380CC4-5D6E-409C-BE32-E72D297353CC}">
              <c16:uniqueId val="{00000003-3D4F-4BE3-8472-95788EB37A56}"/>
            </c:ext>
          </c:extLst>
        </c:ser>
        <c:ser>
          <c:idx val="4"/>
          <c:order val="4"/>
          <c:tx>
            <c:strRef>
              <c:f>'World Jun 24'!$F$6</c:f>
              <c:strCache>
                <c:ptCount val="1"/>
                <c:pt idx="0">
                  <c:v>SSP5 IFs</c:v>
                </c:pt>
              </c:strCache>
            </c:strRef>
          </c:tx>
          <c:spPr>
            <a:ln w="28575" cap="rnd">
              <a:solidFill>
                <a:srgbClr val="0070C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24'!$F$7:$F$87</c:f>
              <c:numCache>
                <c:formatCode>General</c:formatCode>
                <c:ptCount val="81"/>
                <c:pt idx="0">
                  <c:v>8.1289999999999996</c:v>
                </c:pt>
                <c:pt idx="1">
                  <c:v>8.1880000000000006</c:v>
                </c:pt>
                <c:pt idx="2">
                  <c:v>8.2479999999999993</c:v>
                </c:pt>
                <c:pt idx="3">
                  <c:v>8.3079999999999998</c:v>
                </c:pt>
                <c:pt idx="4">
                  <c:v>8.3689999999999998</c:v>
                </c:pt>
                <c:pt idx="5">
                  <c:v>8.4290000000000003</c:v>
                </c:pt>
                <c:pt idx="6">
                  <c:v>8.4930000000000003</c:v>
                </c:pt>
                <c:pt idx="7">
                  <c:v>8.5570000000000004</c:v>
                </c:pt>
                <c:pt idx="8">
                  <c:v>8.6229999999999993</c:v>
                </c:pt>
                <c:pt idx="9">
                  <c:v>8.6910000000000007</c:v>
                </c:pt>
                <c:pt idx="10">
                  <c:v>8.7609999999999992</c:v>
                </c:pt>
                <c:pt idx="11">
                  <c:v>8.8330000000000002</c:v>
                </c:pt>
                <c:pt idx="12">
                  <c:v>8.9090000000000007</c:v>
                </c:pt>
                <c:pt idx="13">
                  <c:v>8.9870000000000001</c:v>
                </c:pt>
                <c:pt idx="14">
                  <c:v>9.0690000000000008</c:v>
                </c:pt>
                <c:pt idx="15">
                  <c:v>9.1530000000000005</c:v>
                </c:pt>
                <c:pt idx="16">
                  <c:v>9.2409999999999997</c:v>
                </c:pt>
                <c:pt idx="17">
                  <c:v>9.3309999999999995</c:v>
                </c:pt>
                <c:pt idx="18">
                  <c:v>9.423</c:v>
                </c:pt>
                <c:pt idx="19">
                  <c:v>9.5150000000000006</c:v>
                </c:pt>
                <c:pt idx="20">
                  <c:v>9.609</c:v>
                </c:pt>
                <c:pt idx="21">
                  <c:v>9.7040000000000006</c:v>
                </c:pt>
                <c:pt idx="22">
                  <c:v>9.7989999999999995</c:v>
                </c:pt>
                <c:pt idx="23">
                  <c:v>9.8940000000000001</c:v>
                </c:pt>
                <c:pt idx="24">
                  <c:v>9.99</c:v>
                </c:pt>
                <c:pt idx="25">
                  <c:v>10.09</c:v>
                </c:pt>
                <c:pt idx="26">
                  <c:v>10.18</c:v>
                </c:pt>
                <c:pt idx="27">
                  <c:v>10.28</c:v>
                </c:pt>
                <c:pt idx="28">
                  <c:v>10.37</c:v>
                </c:pt>
                <c:pt idx="29">
                  <c:v>10.47</c:v>
                </c:pt>
                <c:pt idx="30">
                  <c:v>10.56</c:v>
                </c:pt>
                <c:pt idx="31">
                  <c:v>10.65</c:v>
                </c:pt>
                <c:pt idx="32">
                  <c:v>10.75</c:v>
                </c:pt>
                <c:pt idx="33">
                  <c:v>10.84</c:v>
                </c:pt>
                <c:pt idx="34">
                  <c:v>10.93</c:v>
                </c:pt>
                <c:pt idx="35">
                  <c:v>11.02</c:v>
                </c:pt>
                <c:pt idx="36">
                  <c:v>11.11</c:v>
                </c:pt>
                <c:pt idx="37">
                  <c:v>11.2</c:v>
                </c:pt>
                <c:pt idx="38">
                  <c:v>11.29</c:v>
                </c:pt>
                <c:pt idx="39">
                  <c:v>11.38</c:v>
                </c:pt>
                <c:pt idx="40">
                  <c:v>11.47</c:v>
                </c:pt>
                <c:pt idx="41">
                  <c:v>11.56</c:v>
                </c:pt>
                <c:pt idx="42">
                  <c:v>11.64</c:v>
                </c:pt>
                <c:pt idx="43">
                  <c:v>11.73</c:v>
                </c:pt>
                <c:pt idx="44">
                  <c:v>11.81</c:v>
                </c:pt>
                <c:pt idx="45">
                  <c:v>11.9</c:v>
                </c:pt>
                <c:pt idx="46">
                  <c:v>11.98</c:v>
                </c:pt>
                <c:pt idx="47">
                  <c:v>12.06</c:v>
                </c:pt>
                <c:pt idx="48">
                  <c:v>12.14</c:v>
                </c:pt>
                <c:pt idx="49">
                  <c:v>12.22</c:v>
                </c:pt>
                <c:pt idx="50">
                  <c:v>12.3</c:v>
                </c:pt>
                <c:pt idx="51">
                  <c:v>12.37</c:v>
                </c:pt>
                <c:pt idx="52">
                  <c:v>12.45</c:v>
                </c:pt>
                <c:pt idx="53">
                  <c:v>12.52</c:v>
                </c:pt>
                <c:pt idx="54">
                  <c:v>12.59</c:v>
                </c:pt>
                <c:pt idx="55">
                  <c:v>12.66</c:v>
                </c:pt>
                <c:pt idx="56">
                  <c:v>12.73</c:v>
                </c:pt>
                <c:pt idx="57">
                  <c:v>12.8</c:v>
                </c:pt>
                <c:pt idx="58">
                  <c:v>12.87</c:v>
                </c:pt>
                <c:pt idx="59">
                  <c:v>12.93</c:v>
                </c:pt>
                <c:pt idx="60">
                  <c:v>13</c:v>
                </c:pt>
                <c:pt idx="61">
                  <c:v>13.06</c:v>
                </c:pt>
                <c:pt idx="62">
                  <c:v>13.12</c:v>
                </c:pt>
                <c:pt idx="63">
                  <c:v>13.18</c:v>
                </c:pt>
                <c:pt idx="64">
                  <c:v>13.24</c:v>
                </c:pt>
                <c:pt idx="65">
                  <c:v>13.3</c:v>
                </c:pt>
                <c:pt idx="66">
                  <c:v>13.35</c:v>
                </c:pt>
                <c:pt idx="67">
                  <c:v>13.41</c:v>
                </c:pt>
                <c:pt idx="68">
                  <c:v>13.47</c:v>
                </c:pt>
                <c:pt idx="69">
                  <c:v>13.52</c:v>
                </c:pt>
                <c:pt idx="70">
                  <c:v>13.57</c:v>
                </c:pt>
                <c:pt idx="71">
                  <c:v>13.63</c:v>
                </c:pt>
                <c:pt idx="72">
                  <c:v>13.68</c:v>
                </c:pt>
                <c:pt idx="73">
                  <c:v>13.73</c:v>
                </c:pt>
                <c:pt idx="74">
                  <c:v>13.78</c:v>
                </c:pt>
                <c:pt idx="75">
                  <c:v>13.82</c:v>
                </c:pt>
                <c:pt idx="76">
                  <c:v>13.87</c:v>
                </c:pt>
                <c:pt idx="77">
                  <c:v>13.92</c:v>
                </c:pt>
                <c:pt idx="78">
                  <c:v>13.96</c:v>
                </c:pt>
                <c:pt idx="79">
                  <c:v>14.01</c:v>
                </c:pt>
                <c:pt idx="80">
                  <c:v>14.05</c:v>
                </c:pt>
              </c:numCache>
            </c:numRef>
          </c:val>
          <c:smooth val="0"/>
          <c:extLst>
            <c:ext xmlns:c16="http://schemas.microsoft.com/office/drawing/2014/chart" uri="{C3380CC4-5D6E-409C-BE32-E72D297353CC}">
              <c16:uniqueId val="{00000004-3D4F-4BE3-8472-95788EB37A56}"/>
            </c:ext>
          </c:extLst>
        </c:ser>
        <c:ser>
          <c:idx val="5"/>
          <c:order val="5"/>
          <c:tx>
            <c:strRef>
              <c:f>'World Jun 24'!$G$6</c:f>
              <c:strCache>
                <c:ptCount val="1"/>
                <c:pt idx="0">
                  <c:v>SSP5 WIC</c:v>
                </c:pt>
              </c:strCache>
            </c:strRef>
          </c:tx>
          <c:spPr>
            <a:ln w="28575" cap="rnd">
              <a:solidFill>
                <a:srgbClr val="0070C0"/>
              </a:solidFill>
              <a:prstDash val="sys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24'!$G$7:$G$87</c:f>
              <c:numCache>
                <c:formatCode>General</c:formatCode>
                <c:ptCount val="81"/>
                <c:pt idx="0">
                  <c:v>8.1289999999999996</c:v>
                </c:pt>
                <c:pt idx="1">
                  <c:v>8.2439999999999998</c:v>
                </c:pt>
                <c:pt idx="2">
                  <c:v>8.359</c:v>
                </c:pt>
                <c:pt idx="3">
                  <c:v>8.4760000000000009</c:v>
                </c:pt>
                <c:pt idx="4">
                  <c:v>8.5939999999999994</c:v>
                </c:pt>
                <c:pt idx="5">
                  <c:v>8.7129999999999992</c:v>
                </c:pt>
                <c:pt idx="6">
                  <c:v>8.8149999999999995</c:v>
                </c:pt>
                <c:pt idx="7">
                  <c:v>8.9190000000000005</c:v>
                </c:pt>
                <c:pt idx="8">
                  <c:v>9.0229999999999997</c:v>
                </c:pt>
                <c:pt idx="9">
                  <c:v>9.1280000000000001</c:v>
                </c:pt>
                <c:pt idx="10">
                  <c:v>9.234</c:v>
                </c:pt>
                <c:pt idx="11">
                  <c:v>9.3369999999999997</c:v>
                </c:pt>
                <c:pt idx="12">
                  <c:v>9.4410000000000007</c:v>
                </c:pt>
                <c:pt idx="13">
                  <c:v>9.5449999999999999</c:v>
                </c:pt>
                <c:pt idx="14">
                  <c:v>9.65</c:v>
                </c:pt>
                <c:pt idx="15">
                  <c:v>9.7560000000000002</c:v>
                </c:pt>
                <c:pt idx="16">
                  <c:v>9.8559999999999999</c:v>
                </c:pt>
                <c:pt idx="17">
                  <c:v>9.9559999999999995</c:v>
                </c:pt>
                <c:pt idx="18">
                  <c:v>10.06</c:v>
                </c:pt>
                <c:pt idx="19">
                  <c:v>10.16</c:v>
                </c:pt>
                <c:pt idx="20">
                  <c:v>10.26</c:v>
                </c:pt>
                <c:pt idx="21">
                  <c:v>10.35</c:v>
                </c:pt>
                <c:pt idx="22">
                  <c:v>10.45</c:v>
                </c:pt>
                <c:pt idx="23">
                  <c:v>10.54</c:v>
                </c:pt>
                <c:pt idx="24">
                  <c:v>10.63</c:v>
                </c:pt>
                <c:pt idx="25">
                  <c:v>10.73</c:v>
                </c:pt>
                <c:pt idx="26">
                  <c:v>10.81</c:v>
                </c:pt>
                <c:pt idx="27">
                  <c:v>10.89</c:v>
                </c:pt>
                <c:pt idx="28">
                  <c:v>10.97</c:v>
                </c:pt>
                <c:pt idx="29">
                  <c:v>11.05</c:v>
                </c:pt>
                <c:pt idx="30">
                  <c:v>11.13</c:v>
                </c:pt>
                <c:pt idx="31">
                  <c:v>11.2</c:v>
                </c:pt>
                <c:pt idx="32">
                  <c:v>11.28</c:v>
                </c:pt>
                <c:pt idx="33">
                  <c:v>11.35</c:v>
                </c:pt>
                <c:pt idx="34">
                  <c:v>11.42</c:v>
                </c:pt>
                <c:pt idx="35">
                  <c:v>11.49</c:v>
                </c:pt>
                <c:pt idx="36">
                  <c:v>11.56</c:v>
                </c:pt>
                <c:pt idx="37">
                  <c:v>11.63</c:v>
                </c:pt>
                <c:pt idx="38">
                  <c:v>11.7</c:v>
                </c:pt>
                <c:pt idx="39">
                  <c:v>11.76</c:v>
                </c:pt>
                <c:pt idx="40">
                  <c:v>11.83</c:v>
                </c:pt>
                <c:pt idx="41">
                  <c:v>11.89</c:v>
                </c:pt>
                <c:pt idx="42">
                  <c:v>11.96</c:v>
                </c:pt>
                <c:pt idx="43">
                  <c:v>12.02</c:v>
                </c:pt>
                <c:pt idx="44">
                  <c:v>12.08</c:v>
                </c:pt>
                <c:pt idx="45">
                  <c:v>12.14</c:v>
                </c:pt>
                <c:pt idx="46">
                  <c:v>12.2</c:v>
                </c:pt>
                <c:pt idx="47">
                  <c:v>12.26</c:v>
                </c:pt>
                <c:pt idx="48">
                  <c:v>12.32</c:v>
                </c:pt>
                <c:pt idx="49">
                  <c:v>12.38</c:v>
                </c:pt>
                <c:pt idx="50">
                  <c:v>12.44</c:v>
                </c:pt>
                <c:pt idx="51">
                  <c:v>12.49</c:v>
                </c:pt>
                <c:pt idx="52">
                  <c:v>12.55</c:v>
                </c:pt>
                <c:pt idx="53">
                  <c:v>12.6</c:v>
                </c:pt>
                <c:pt idx="54">
                  <c:v>12.66</c:v>
                </c:pt>
                <c:pt idx="55">
                  <c:v>12.71</c:v>
                </c:pt>
                <c:pt idx="56">
                  <c:v>12.76</c:v>
                </c:pt>
                <c:pt idx="57">
                  <c:v>12.81</c:v>
                </c:pt>
                <c:pt idx="58">
                  <c:v>12.86</c:v>
                </c:pt>
                <c:pt idx="59">
                  <c:v>12.91</c:v>
                </c:pt>
                <c:pt idx="60">
                  <c:v>12.96</c:v>
                </c:pt>
                <c:pt idx="61">
                  <c:v>13</c:v>
                </c:pt>
                <c:pt idx="62">
                  <c:v>13.04</c:v>
                </c:pt>
                <c:pt idx="63">
                  <c:v>13.09</c:v>
                </c:pt>
                <c:pt idx="64">
                  <c:v>13.13</c:v>
                </c:pt>
                <c:pt idx="65">
                  <c:v>13.17</c:v>
                </c:pt>
                <c:pt idx="66">
                  <c:v>13.21</c:v>
                </c:pt>
                <c:pt idx="67">
                  <c:v>13.25</c:v>
                </c:pt>
                <c:pt idx="68">
                  <c:v>13.29</c:v>
                </c:pt>
                <c:pt idx="69">
                  <c:v>13.33</c:v>
                </c:pt>
                <c:pt idx="70">
                  <c:v>13.37</c:v>
                </c:pt>
                <c:pt idx="71">
                  <c:v>13.4</c:v>
                </c:pt>
                <c:pt idx="72">
                  <c:v>13.43</c:v>
                </c:pt>
                <c:pt idx="73">
                  <c:v>13.46</c:v>
                </c:pt>
                <c:pt idx="74">
                  <c:v>13.5</c:v>
                </c:pt>
                <c:pt idx="75">
                  <c:v>13.53</c:v>
                </c:pt>
                <c:pt idx="76">
                  <c:v>13.56</c:v>
                </c:pt>
                <c:pt idx="77">
                  <c:v>13.58</c:v>
                </c:pt>
                <c:pt idx="78">
                  <c:v>13.61</c:v>
                </c:pt>
                <c:pt idx="79">
                  <c:v>13.64</c:v>
                </c:pt>
                <c:pt idx="80">
                  <c:v>13.66</c:v>
                </c:pt>
              </c:numCache>
            </c:numRef>
          </c:val>
          <c:smooth val="0"/>
          <c:extLst>
            <c:ext xmlns:c16="http://schemas.microsoft.com/office/drawing/2014/chart" uri="{C3380CC4-5D6E-409C-BE32-E72D297353CC}">
              <c16:uniqueId val="{00000005-3D4F-4BE3-8472-95788EB37A5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'LIC Jun 24'!$B$6</c:f>
              <c:strCache>
                <c:ptCount val="1"/>
                <c:pt idx="0">
                  <c:v>SSP3 IFs</c:v>
                </c:pt>
              </c:strCache>
            </c:strRef>
          </c:tx>
          <c:spPr>
            <a:ln w="28575" cap="rnd">
              <a:solidFill>
                <a:srgbClr val="FF000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24'!$B$7:$B$87</c:f>
              <c:numCache>
                <c:formatCode>General</c:formatCode>
                <c:ptCount val="81"/>
                <c:pt idx="0">
                  <c:v>4.593</c:v>
                </c:pt>
                <c:pt idx="1">
                  <c:v>4.6520000000000001</c:v>
                </c:pt>
                <c:pt idx="2">
                  <c:v>4.7110000000000003</c:v>
                </c:pt>
                <c:pt idx="3">
                  <c:v>4.7690000000000001</c:v>
                </c:pt>
                <c:pt idx="4">
                  <c:v>4.827</c:v>
                </c:pt>
                <c:pt idx="5">
                  <c:v>4.883</c:v>
                </c:pt>
                <c:pt idx="6">
                  <c:v>4.9359999999999999</c:v>
                </c:pt>
                <c:pt idx="7">
                  <c:v>4.9889999999999999</c:v>
                </c:pt>
                <c:pt idx="8">
                  <c:v>5.0410000000000004</c:v>
                </c:pt>
                <c:pt idx="9">
                  <c:v>5.0940000000000003</c:v>
                </c:pt>
                <c:pt idx="10">
                  <c:v>5.1459999999999999</c:v>
                </c:pt>
                <c:pt idx="11">
                  <c:v>5.1950000000000003</c:v>
                </c:pt>
                <c:pt idx="12">
                  <c:v>5.2450000000000001</c:v>
                </c:pt>
                <c:pt idx="13">
                  <c:v>5.2939999999999996</c:v>
                </c:pt>
                <c:pt idx="14">
                  <c:v>5.343</c:v>
                </c:pt>
                <c:pt idx="15">
                  <c:v>5.3920000000000003</c:v>
                </c:pt>
                <c:pt idx="16">
                  <c:v>5.44</c:v>
                </c:pt>
                <c:pt idx="17">
                  <c:v>5.4880000000000004</c:v>
                </c:pt>
                <c:pt idx="18">
                  <c:v>5.5350000000000001</c:v>
                </c:pt>
                <c:pt idx="19">
                  <c:v>5.5830000000000002</c:v>
                </c:pt>
                <c:pt idx="20">
                  <c:v>5.63</c:v>
                </c:pt>
                <c:pt idx="21">
                  <c:v>5.6760000000000002</c:v>
                </c:pt>
                <c:pt idx="22">
                  <c:v>5.7229999999999999</c:v>
                </c:pt>
                <c:pt idx="23">
                  <c:v>5.77</c:v>
                </c:pt>
                <c:pt idx="24">
                  <c:v>5.8170000000000002</c:v>
                </c:pt>
                <c:pt idx="25">
                  <c:v>5.8639999999999999</c:v>
                </c:pt>
                <c:pt idx="26">
                  <c:v>5.9109999999999996</c:v>
                </c:pt>
                <c:pt idx="27">
                  <c:v>5.9569999999999999</c:v>
                </c:pt>
                <c:pt idx="28">
                  <c:v>6.0039999999999996</c:v>
                </c:pt>
                <c:pt idx="29">
                  <c:v>6.05</c:v>
                </c:pt>
                <c:pt idx="30">
                  <c:v>6.0970000000000004</c:v>
                </c:pt>
                <c:pt idx="31">
                  <c:v>6.1429999999999998</c:v>
                </c:pt>
                <c:pt idx="32">
                  <c:v>6.1890000000000001</c:v>
                </c:pt>
                <c:pt idx="33">
                  <c:v>6.2350000000000003</c:v>
                </c:pt>
                <c:pt idx="34">
                  <c:v>6.2809999999999997</c:v>
                </c:pt>
                <c:pt idx="35">
                  <c:v>6.3259999999999996</c:v>
                </c:pt>
                <c:pt idx="36">
                  <c:v>6.3710000000000004</c:v>
                </c:pt>
                <c:pt idx="37">
                  <c:v>6.4160000000000004</c:v>
                </c:pt>
                <c:pt idx="38">
                  <c:v>6.4610000000000003</c:v>
                </c:pt>
                <c:pt idx="39">
                  <c:v>6.5060000000000002</c:v>
                </c:pt>
                <c:pt idx="40">
                  <c:v>6.5510000000000002</c:v>
                </c:pt>
                <c:pt idx="41">
                  <c:v>6.5949999999999998</c:v>
                </c:pt>
                <c:pt idx="42">
                  <c:v>6.6390000000000002</c:v>
                </c:pt>
                <c:pt idx="43">
                  <c:v>6.6829999999999998</c:v>
                </c:pt>
                <c:pt idx="44">
                  <c:v>6.7270000000000003</c:v>
                </c:pt>
                <c:pt idx="45">
                  <c:v>6.7709999999999999</c:v>
                </c:pt>
                <c:pt idx="46">
                  <c:v>6.8150000000000004</c:v>
                </c:pt>
                <c:pt idx="47">
                  <c:v>6.8579999999999997</c:v>
                </c:pt>
                <c:pt idx="48">
                  <c:v>6.9009999999999998</c:v>
                </c:pt>
                <c:pt idx="49">
                  <c:v>6.9429999999999996</c:v>
                </c:pt>
                <c:pt idx="50">
                  <c:v>6.9850000000000003</c:v>
                </c:pt>
                <c:pt idx="51">
                  <c:v>7.0259999999999998</c:v>
                </c:pt>
                <c:pt idx="52">
                  <c:v>7.0670000000000002</c:v>
                </c:pt>
                <c:pt idx="53">
                  <c:v>7.1079999999999997</c:v>
                </c:pt>
                <c:pt idx="54">
                  <c:v>7.149</c:v>
                </c:pt>
                <c:pt idx="55">
                  <c:v>7.1890000000000001</c:v>
                </c:pt>
                <c:pt idx="56">
                  <c:v>7.23</c:v>
                </c:pt>
                <c:pt idx="57">
                  <c:v>7.27</c:v>
                </c:pt>
                <c:pt idx="58">
                  <c:v>7.3090000000000002</c:v>
                </c:pt>
                <c:pt idx="59">
                  <c:v>7.3490000000000002</c:v>
                </c:pt>
                <c:pt idx="60">
                  <c:v>7.3890000000000002</c:v>
                </c:pt>
                <c:pt idx="61">
                  <c:v>7.4279999999999999</c:v>
                </c:pt>
                <c:pt idx="62">
                  <c:v>7.4669999999999996</c:v>
                </c:pt>
                <c:pt idx="63">
                  <c:v>7.5069999999999997</c:v>
                </c:pt>
                <c:pt idx="64">
                  <c:v>7.5460000000000003</c:v>
                </c:pt>
                <c:pt idx="65">
                  <c:v>7.585</c:v>
                </c:pt>
                <c:pt idx="66">
                  <c:v>7.6239999999999997</c:v>
                </c:pt>
                <c:pt idx="67">
                  <c:v>7.6619999999999999</c:v>
                </c:pt>
                <c:pt idx="68">
                  <c:v>7.7009999999999996</c:v>
                </c:pt>
                <c:pt idx="69">
                  <c:v>7.74</c:v>
                </c:pt>
                <c:pt idx="70">
                  <c:v>7.7779999999999996</c:v>
                </c:pt>
                <c:pt idx="71">
                  <c:v>7.8170000000000002</c:v>
                </c:pt>
                <c:pt idx="72">
                  <c:v>7.8550000000000004</c:v>
                </c:pt>
                <c:pt idx="73">
                  <c:v>7.8929999999999998</c:v>
                </c:pt>
                <c:pt idx="74">
                  <c:v>7.931</c:v>
                </c:pt>
                <c:pt idx="75">
                  <c:v>7.968</c:v>
                </c:pt>
                <c:pt idx="76">
                  <c:v>8.0060000000000002</c:v>
                </c:pt>
                <c:pt idx="77">
                  <c:v>8.0449999999999999</c:v>
                </c:pt>
                <c:pt idx="78">
                  <c:v>8.0830000000000002</c:v>
                </c:pt>
                <c:pt idx="79">
                  <c:v>8.1210000000000004</c:v>
                </c:pt>
                <c:pt idx="80">
                  <c:v>8.16</c:v>
                </c:pt>
              </c:numCache>
            </c:numRef>
          </c:val>
          <c:smooth val="0"/>
          <c:extLst>
            <c:ext xmlns:c16="http://schemas.microsoft.com/office/drawing/2014/chart" uri="{C3380CC4-5D6E-409C-BE32-E72D297353CC}">
              <c16:uniqueId val="{00000000-108E-4FCE-BFF7-AEB03148E6B6}"/>
            </c:ext>
          </c:extLst>
        </c:ser>
        <c:ser>
          <c:idx val="1"/>
          <c:order val="1"/>
          <c:tx>
            <c:strRef>
              <c:f>'LIC Jun 24'!$C$6</c:f>
              <c:strCache>
                <c:ptCount val="1"/>
                <c:pt idx="0">
                  <c:v>SSP3 WIC</c:v>
                </c:pt>
              </c:strCache>
            </c:strRef>
          </c:tx>
          <c:spPr>
            <a:ln w="28575" cap="rnd">
              <a:solidFill>
                <a:srgbClr val="FF0000"/>
              </a:solidFill>
              <a:prstDash val="sys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24'!$C$7:$C$87</c:f>
              <c:numCache>
                <c:formatCode>General</c:formatCode>
                <c:ptCount val="81"/>
                <c:pt idx="0">
                  <c:v>4.593</c:v>
                </c:pt>
                <c:pt idx="1">
                  <c:v>4.6929999999999996</c:v>
                </c:pt>
                <c:pt idx="2">
                  <c:v>4.7939999999999996</c:v>
                </c:pt>
                <c:pt idx="3">
                  <c:v>4.8959999999999999</c:v>
                </c:pt>
                <c:pt idx="4">
                  <c:v>4.9980000000000002</c:v>
                </c:pt>
                <c:pt idx="5">
                  <c:v>5.0999999999999996</c:v>
                </c:pt>
                <c:pt idx="6">
                  <c:v>5.1959999999999997</c:v>
                </c:pt>
                <c:pt idx="7">
                  <c:v>5.2919999999999998</c:v>
                </c:pt>
                <c:pt idx="8">
                  <c:v>5.3890000000000002</c:v>
                </c:pt>
                <c:pt idx="9">
                  <c:v>5.4859999999999998</c:v>
                </c:pt>
                <c:pt idx="10">
                  <c:v>5.5839999999999996</c:v>
                </c:pt>
                <c:pt idx="11">
                  <c:v>5.6580000000000004</c:v>
                </c:pt>
                <c:pt idx="12">
                  <c:v>5.7329999999999997</c:v>
                </c:pt>
                <c:pt idx="13">
                  <c:v>5.8079999999999998</c:v>
                </c:pt>
                <c:pt idx="14">
                  <c:v>5.883</c:v>
                </c:pt>
                <c:pt idx="15">
                  <c:v>5.9589999999999996</c:v>
                </c:pt>
                <c:pt idx="16">
                  <c:v>6.016</c:v>
                </c:pt>
                <c:pt idx="17">
                  <c:v>6.0739999999999998</c:v>
                </c:pt>
                <c:pt idx="18">
                  <c:v>6.1319999999999997</c:v>
                </c:pt>
                <c:pt idx="19">
                  <c:v>6.19</c:v>
                </c:pt>
                <c:pt idx="20">
                  <c:v>6.2489999999999997</c:v>
                </c:pt>
                <c:pt idx="21">
                  <c:v>6.2930000000000001</c:v>
                </c:pt>
                <c:pt idx="22">
                  <c:v>6.3380000000000001</c:v>
                </c:pt>
                <c:pt idx="23">
                  <c:v>6.383</c:v>
                </c:pt>
                <c:pt idx="24">
                  <c:v>6.4279999999999999</c:v>
                </c:pt>
                <c:pt idx="25">
                  <c:v>6.4740000000000002</c:v>
                </c:pt>
                <c:pt idx="26">
                  <c:v>6.5090000000000003</c:v>
                </c:pt>
                <c:pt idx="27">
                  <c:v>6.5439999999999996</c:v>
                </c:pt>
                <c:pt idx="28">
                  <c:v>6.5780000000000003</c:v>
                </c:pt>
                <c:pt idx="29">
                  <c:v>6.6139999999999999</c:v>
                </c:pt>
                <c:pt idx="30">
                  <c:v>6.649</c:v>
                </c:pt>
                <c:pt idx="31">
                  <c:v>6.6760000000000002</c:v>
                </c:pt>
                <c:pt idx="32">
                  <c:v>6.7030000000000003</c:v>
                </c:pt>
                <c:pt idx="33">
                  <c:v>6.7290000000000001</c:v>
                </c:pt>
                <c:pt idx="34">
                  <c:v>6.7560000000000002</c:v>
                </c:pt>
                <c:pt idx="35">
                  <c:v>6.7830000000000004</c:v>
                </c:pt>
                <c:pt idx="36">
                  <c:v>6.8029999999999999</c:v>
                </c:pt>
                <c:pt idx="37">
                  <c:v>6.8230000000000004</c:v>
                </c:pt>
                <c:pt idx="38">
                  <c:v>6.8440000000000003</c:v>
                </c:pt>
                <c:pt idx="39">
                  <c:v>6.8639999999999999</c:v>
                </c:pt>
                <c:pt idx="40">
                  <c:v>6.8840000000000003</c:v>
                </c:pt>
                <c:pt idx="41">
                  <c:v>6.8979999999999997</c:v>
                </c:pt>
                <c:pt idx="42">
                  <c:v>6.9119999999999999</c:v>
                </c:pt>
                <c:pt idx="43">
                  <c:v>6.9269999999999996</c:v>
                </c:pt>
                <c:pt idx="44">
                  <c:v>6.9409999999999998</c:v>
                </c:pt>
                <c:pt idx="45">
                  <c:v>6.9560000000000004</c:v>
                </c:pt>
                <c:pt idx="46">
                  <c:v>6.9649999999999999</c:v>
                </c:pt>
                <c:pt idx="47">
                  <c:v>6.9740000000000002</c:v>
                </c:pt>
                <c:pt idx="48">
                  <c:v>6.984</c:v>
                </c:pt>
                <c:pt idx="49">
                  <c:v>6.9930000000000003</c:v>
                </c:pt>
                <c:pt idx="50">
                  <c:v>7.0030000000000001</c:v>
                </c:pt>
                <c:pt idx="51">
                  <c:v>7.008</c:v>
                </c:pt>
                <c:pt idx="52">
                  <c:v>7.0140000000000002</c:v>
                </c:pt>
                <c:pt idx="53">
                  <c:v>7.0190000000000001</c:v>
                </c:pt>
                <c:pt idx="54">
                  <c:v>7.0250000000000004</c:v>
                </c:pt>
                <c:pt idx="55">
                  <c:v>7.0309999999999997</c:v>
                </c:pt>
                <c:pt idx="56">
                  <c:v>7.0330000000000004</c:v>
                </c:pt>
                <c:pt idx="57">
                  <c:v>7.0359999999999996</c:v>
                </c:pt>
                <c:pt idx="58">
                  <c:v>7.0380000000000003</c:v>
                </c:pt>
                <c:pt idx="59">
                  <c:v>7.0410000000000004</c:v>
                </c:pt>
                <c:pt idx="60">
                  <c:v>7.0430000000000001</c:v>
                </c:pt>
                <c:pt idx="61">
                  <c:v>7.0439999999999996</c:v>
                </c:pt>
                <c:pt idx="62">
                  <c:v>7.0439999999999996</c:v>
                </c:pt>
                <c:pt idx="63">
                  <c:v>7.0449999999999999</c:v>
                </c:pt>
                <c:pt idx="64">
                  <c:v>7.0449999999999999</c:v>
                </c:pt>
                <c:pt idx="65">
                  <c:v>7.0460000000000003</c:v>
                </c:pt>
                <c:pt idx="66">
                  <c:v>7.0449999999999999</c:v>
                </c:pt>
                <c:pt idx="67">
                  <c:v>7.0439999999999996</c:v>
                </c:pt>
                <c:pt idx="68">
                  <c:v>7.0439999999999996</c:v>
                </c:pt>
                <c:pt idx="69">
                  <c:v>7.0430000000000001</c:v>
                </c:pt>
                <c:pt idx="70">
                  <c:v>7.0419999999999998</c:v>
                </c:pt>
                <c:pt idx="71">
                  <c:v>7.0410000000000004</c:v>
                </c:pt>
                <c:pt idx="72">
                  <c:v>7.04</c:v>
                </c:pt>
                <c:pt idx="73">
                  <c:v>7.0389999999999997</c:v>
                </c:pt>
                <c:pt idx="74">
                  <c:v>7.0380000000000003</c:v>
                </c:pt>
                <c:pt idx="75">
                  <c:v>7.0369999999999999</c:v>
                </c:pt>
                <c:pt idx="76">
                  <c:v>7.0359999999999996</c:v>
                </c:pt>
                <c:pt idx="77">
                  <c:v>7.0350000000000001</c:v>
                </c:pt>
                <c:pt idx="78">
                  <c:v>7.0339999999999998</c:v>
                </c:pt>
                <c:pt idx="79">
                  <c:v>7.0330000000000004</c:v>
                </c:pt>
                <c:pt idx="80">
                  <c:v>7.0330000000000004</c:v>
                </c:pt>
              </c:numCache>
            </c:numRef>
          </c:val>
          <c:smooth val="0"/>
          <c:extLst>
            <c:ext xmlns:c16="http://schemas.microsoft.com/office/drawing/2014/chart" uri="{C3380CC4-5D6E-409C-BE32-E72D297353CC}">
              <c16:uniqueId val="{00000001-108E-4FCE-BFF7-AEB03148E6B6}"/>
            </c:ext>
          </c:extLst>
        </c:ser>
        <c:ser>
          <c:idx val="2"/>
          <c:order val="2"/>
          <c:tx>
            <c:strRef>
              <c:f>'LIC Jun 24'!$D$6</c:f>
              <c:strCache>
                <c:ptCount val="1"/>
                <c:pt idx="0">
                  <c:v>SSP2 IFs</c:v>
                </c:pt>
              </c:strCache>
            </c:strRef>
          </c:tx>
          <c:spPr>
            <a:ln w="28575" cap="rnd">
              <a:solidFill>
                <a:srgbClr val="00B05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24'!$D$7:$D$87</c:f>
              <c:numCache>
                <c:formatCode>General</c:formatCode>
                <c:ptCount val="81"/>
                <c:pt idx="0">
                  <c:v>4.593</c:v>
                </c:pt>
                <c:pt idx="1">
                  <c:v>4.6509999999999998</c:v>
                </c:pt>
                <c:pt idx="2">
                  <c:v>4.71</c:v>
                </c:pt>
                <c:pt idx="3">
                  <c:v>4.7679999999999998</c:v>
                </c:pt>
                <c:pt idx="4">
                  <c:v>4.827</c:v>
                </c:pt>
                <c:pt idx="5">
                  <c:v>4.8840000000000003</c:v>
                </c:pt>
                <c:pt idx="6">
                  <c:v>4.9400000000000004</c:v>
                </c:pt>
                <c:pt idx="7">
                  <c:v>4.9960000000000004</c:v>
                </c:pt>
                <c:pt idx="8">
                  <c:v>5.0519999999999996</c:v>
                </c:pt>
                <c:pt idx="9">
                  <c:v>5.109</c:v>
                </c:pt>
                <c:pt idx="10">
                  <c:v>5.1680000000000001</c:v>
                </c:pt>
                <c:pt idx="11">
                  <c:v>5.226</c:v>
                </c:pt>
                <c:pt idx="12">
                  <c:v>5.2859999999999996</c:v>
                </c:pt>
                <c:pt idx="13">
                  <c:v>5.3470000000000004</c:v>
                </c:pt>
                <c:pt idx="14">
                  <c:v>5.41</c:v>
                </c:pt>
                <c:pt idx="15">
                  <c:v>5.4740000000000002</c:v>
                </c:pt>
                <c:pt idx="16">
                  <c:v>5.5389999999999997</c:v>
                </c:pt>
                <c:pt idx="17">
                  <c:v>5.6050000000000004</c:v>
                </c:pt>
                <c:pt idx="18">
                  <c:v>5.673</c:v>
                </c:pt>
                <c:pt idx="19">
                  <c:v>5.742</c:v>
                </c:pt>
                <c:pt idx="20">
                  <c:v>5.8129999999999997</c:v>
                </c:pt>
                <c:pt idx="21">
                  <c:v>5.8840000000000003</c:v>
                </c:pt>
                <c:pt idx="22">
                  <c:v>5.9569999999999999</c:v>
                </c:pt>
                <c:pt idx="23">
                  <c:v>6.03</c:v>
                </c:pt>
                <c:pt idx="24">
                  <c:v>6.1040000000000001</c:v>
                </c:pt>
                <c:pt idx="25">
                  <c:v>6.1790000000000003</c:v>
                </c:pt>
                <c:pt idx="26">
                  <c:v>6.2539999999999996</c:v>
                </c:pt>
                <c:pt idx="27">
                  <c:v>6.33</c:v>
                </c:pt>
                <c:pt idx="28">
                  <c:v>6.4059999999999997</c:v>
                </c:pt>
                <c:pt idx="29">
                  <c:v>6.4829999999999997</c:v>
                </c:pt>
                <c:pt idx="30">
                  <c:v>6.5590000000000002</c:v>
                </c:pt>
                <c:pt idx="31">
                  <c:v>6.6360000000000001</c:v>
                </c:pt>
                <c:pt idx="32">
                  <c:v>6.7130000000000001</c:v>
                </c:pt>
                <c:pt idx="33">
                  <c:v>6.79</c:v>
                </c:pt>
                <c:pt idx="34">
                  <c:v>6.867</c:v>
                </c:pt>
                <c:pt idx="35">
                  <c:v>6.9450000000000003</c:v>
                </c:pt>
                <c:pt idx="36">
                  <c:v>7.0220000000000002</c:v>
                </c:pt>
                <c:pt idx="37">
                  <c:v>7.0990000000000002</c:v>
                </c:pt>
                <c:pt idx="38">
                  <c:v>7.1760000000000002</c:v>
                </c:pt>
                <c:pt idx="39">
                  <c:v>7.2530000000000001</c:v>
                </c:pt>
                <c:pt idx="40">
                  <c:v>7.33</c:v>
                </c:pt>
                <c:pt idx="41">
                  <c:v>7.407</c:v>
                </c:pt>
                <c:pt idx="42">
                  <c:v>7.484</c:v>
                </c:pt>
                <c:pt idx="43">
                  <c:v>7.56</c:v>
                </c:pt>
                <c:pt idx="44">
                  <c:v>7.6369999999999996</c:v>
                </c:pt>
                <c:pt idx="45">
                  <c:v>7.7130000000000001</c:v>
                </c:pt>
                <c:pt idx="46">
                  <c:v>7.7880000000000003</c:v>
                </c:pt>
                <c:pt idx="47">
                  <c:v>7.8630000000000004</c:v>
                </c:pt>
                <c:pt idx="48">
                  <c:v>7.9370000000000003</c:v>
                </c:pt>
                <c:pt idx="49">
                  <c:v>8.01</c:v>
                </c:pt>
                <c:pt idx="50">
                  <c:v>8.0839999999999996</c:v>
                </c:pt>
                <c:pt idx="51">
                  <c:v>8.1560000000000006</c:v>
                </c:pt>
                <c:pt idx="52">
                  <c:v>8.2289999999999992</c:v>
                </c:pt>
                <c:pt idx="53">
                  <c:v>8.3010000000000002</c:v>
                </c:pt>
                <c:pt idx="54">
                  <c:v>8.3719999999999999</c:v>
                </c:pt>
                <c:pt idx="55">
                  <c:v>8.4429999999999996</c:v>
                </c:pt>
                <c:pt idx="56">
                  <c:v>8.5139999999999993</c:v>
                </c:pt>
                <c:pt idx="57">
                  <c:v>8.5850000000000009</c:v>
                </c:pt>
                <c:pt idx="58">
                  <c:v>8.6549999999999994</c:v>
                </c:pt>
                <c:pt idx="59">
                  <c:v>8.7260000000000009</c:v>
                </c:pt>
                <c:pt idx="60">
                  <c:v>8.7959999999999994</c:v>
                </c:pt>
                <c:pt idx="61">
                  <c:v>8.8650000000000002</c:v>
                </c:pt>
                <c:pt idx="62">
                  <c:v>8.9350000000000005</c:v>
                </c:pt>
                <c:pt idx="63">
                  <c:v>9.0039999999999996</c:v>
                </c:pt>
                <c:pt idx="64">
                  <c:v>9.0739999999999998</c:v>
                </c:pt>
                <c:pt idx="65">
                  <c:v>9.1430000000000007</c:v>
                </c:pt>
                <c:pt idx="66">
                  <c:v>9.2110000000000003</c:v>
                </c:pt>
                <c:pt idx="67">
                  <c:v>9.2789999999999999</c:v>
                </c:pt>
                <c:pt idx="68">
                  <c:v>9.3480000000000008</c:v>
                </c:pt>
                <c:pt idx="69">
                  <c:v>9.4160000000000004</c:v>
                </c:pt>
                <c:pt idx="70">
                  <c:v>9.4830000000000005</c:v>
                </c:pt>
                <c:pt idx="71">
                  <c:v>9.5510000000000002</c:v>
                </c:pt>
                <c:pt idx="72">
                  <c:v>9.6189999999999998</c:v>
                </c:pt>
                <c:pt idx="73">
                  <c:v>9.6869999999999994</c:v>
                </c:pt>
                <c:pt idx="74">
                  <c:v>9.7539999999999996</c:v>
                </c:pt>
                <c:pt idx="75">
                  <c:v>9.8209999999999997</c:v>
                </c:pt>
                <c:pt idx="76">
                  <c:v>9.8879999999999999</c:v>
                </c:pt>
                <c:pt idx="77">
                  <c:v>9.9550000000000001</c:v>
                </c:pt>
                <c:pt idx="78">
                  <c:v>10.02</c:v>
                </c:pt>
                <c:pt idx="79">
                  <c:v>10.09</c:v>
                </c:pt>
                <c:pt idx="80">
                  <c:v>10.15</c:v>
                </c:pt>
              </c:numCache>
            </c:numRef>
          </c:val>
          <c:smooth val="0"/>
          <c:extLst>
            <c:ext xmlns:c16="http://schemas.microsoft.com/office/drawing/2014/chart" uri="{C3380CC4-5D6E-409C-BE32-E72D297353CC}">
              <c16:uniqueId val="{00000002-108E-4FCE-BFF7-AEB03148E6B6}"/>
            </c:ext>
          </c:extLst>
        </c:ser>
        <c:ser>
          <c:idx val="3"/>
          <c:order val="3"/>
          <c:tx>
            <c:strRef>
              <c:f>'LIC Jun 24'!$E$6</c:f>
              <c:strCache>
                <c:ptCount val="1"/>
                <c:pt idx="0">
                  <c:v>SSP2 WIC</c:v>
                </c:pt>
              </c:strCache>
            </c:strRef>
          </c:tx>
          <c:spPr>
            <a:ln w="28575" cap="rnd">
              <a:solidFill>
                <a:srgbClr val="00B050"/>
              </a:solidFill>
              <a:prstDash val="sys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24'!$E$7:$E$87</c:f>
              <c:numCache>
                <c:formatCode>General</c:formatCode>
                <c:ptCount val="81"/>
                <c:pt idx="0">
                  <c:v>4.593</c:v>
                </c:pt>
                <c:pt idx="1">
                  <c:v>4.6870000000000003</c:v>
                </c:pt>
                <c:pt idx="2">
                  <c:v>4.782</c:v>
                </c:pt>
                <c:pt idx="3">
                  <c:v>4.8769999999999998</c:v>
                </c:pt>
                <c:pt idx="4">
                  <c:v>4.9720000000000004</c:v>
                </c:pt>
                <c:pt idx="5">
                  <c:v>5.0679999999999996</c:v>
                </c:pt>
                <c:pt idx="6">
                  <c:v>5.1660000000000004</c:v>
                </c:pt>
                <c:pt idx="7">
                  <c:v>5.2649999999999997</c:v>
                </c:pt>
                <c:pt idx="8">
                  <c:v>5.3639999999999999</c:v>
                </c:pt>
                <c:pt idx="9">
                  <c:v>5.4640000000000004</c:v>
                </c:pt>
                <c:pt idx="10">
                  <c:v>5.5640000000000001</c:v>
                </c:pt>
                <c:pt idx="11">
                  <c:v>5.6660000000000004</c:v>
                </c:pt>
                <c:pt idx="12">
                  <c:v>5.7690000000000001</c:v>
                </c:pt>
                <c:pt idx="13">
                  <c:v>5.8730000000000002</c:v>
                </c:pt>
                <c:pt idx="14">
                  <c:v>5.976</c:v>
                </c:pt>
                <c:pt idx="15">
                  <c:v>6.0789999999999997</c:v>
                </c:pt>
                <c:pt idx="16">
                  <c:v>6.1840000000000002</c:v>
                </c:pt>
                <c:pt idx="17">
                  <c:v>6.2880000000000003</c:v>
                </c:pt>
                <c:pt idx="18">
                  <c:v>6.3929999999999998</c:v>
                </c:pt>
                <c:pt idx="19">
                  <c:v>6.4969999999999999</c:v>
                </c:pt>
                <c:pt idx="20">
                  <c:v>6.6029999999999998</c:v>
                </c:pt>
                <c:pt idx="21">
                  <c:v>6.7069999999999999</c:v>
                </c:pt>
                <c:pt idx="22">
                  <c:v>6.8109999999999999</c:v>
                </c:pt>
                <c:pt idx="23">
                  <c:v>6.9160000000000004</c:v>
                </c:pt>
                <c:pt idx="24">
                  <c:v>7.0209999999999999</c:v>
                </c:pt>
                <c:pt idx="25">
                  <c:v>7.1260000000000003</c:v>
                </c:pt>
                <c:pt idx="26">
                  <c:v>7.2279999999999998</c:v>
                </c:pt>
                <c:pt idx="27">
                  <c:v>7.33</c:v>
                </c:pt>
                <c:pt idx="28">
                  <c:v>7.4329999999999998</c:v>
                </c:pt>
                <c:pt idx="29">
                  <c:v>7.5350000000000001</c:v>
                </c:pt>
                <c:pt idx="30">
                  <c:v>7.6379999999999999</c:v>
                </c:pt>
                <c:pt idx="31">
                  <c:v>7.7370000000000001</c:v>
                </c:pt>
                <c:pt idx="32">
                  <c:v>7.8360000000000003</c:v>
                </c:pt>
                <c:pt idx="33">
                  <c:v>7.9349999999999996</c:v>
                </c:pt>
                <c:pt idx="34">
                  <c:v>8.0340000000000007</c:v>
                </c:pt>
                <c:pt idx="35">
                  <c:v>8.1340000000000003</c:v>
                </c:pt>
                <c:pt idx="36">
                  <c:v>8.2279999999999998</c:v>
                </c:pt>
                <c:pt idx="37">
                  <c:v>8.3230000000000004</c:v>
                </c:pt>
                <c:pt idx="38">
                  <c:v>8.4169999999999998</c:v>
                </c:pt>
                <c:pt idx="39">
                  <c:v>8.5120000000000005</c:v>
                </c:pt>
                <c:pt idx="40">
                  <c:v>8.6069999999999993</c:v>
                </c:pt>
                <c:pt idx="41">
                  <c:v>8.6959999999999997</c:v>
                </c:pt>
                <c:pt idx="42">
                  <c:v>8.7859999999999996</c:v>
                </c:pt>
                <c:pt idx="43">
                  <c:v>8.875</c:v>
                </c:pt>
                <c:pt idx="44">
                  <c:v>8.9649999999999999</c:v>
                </c:pt>
                <c:pt idx="45">
                  <c:v>9.0549999999999997</c:v>
                </c:pt>
                <c:pt idx="46">
                  <c:v>9.1389999999999993</c:v>
                </c:pt>
                <c:pt idx="47">
                  <c:v>9.2230000000000008</c:v>
                </c:pt>
                <c:pt idx="48">
                  <c:v>9.3070000000000004</c:v>
                </c:pt>
                <c:pt idx="49">
                  <c:v>9.3919999999999995</c:v>
                </c:pt>
                <c:pt idx="50">
                  <c:v>9.4760000000000009</c:v>
                </c:pt>
                <c:pt idx="51">
                  <c:v>9.5549999999999997</c:v>
                </c:pt>
                <c:pt idx="52">
                  <c:v>9.6340000000000003</c:v>
                </c:pt>
                <c:pt idx="53">
                  <c:v>9.7129999999999992</c:v>
                </c:pt>
                <c:pt idx="54">
                  <c:v>9.7919999999999998</c:v>
                </c:pt>
                <c:pt idx="55">
                  <c:v>9.8710000000000004</c:v>
                </c:pt>
                <c:pt idx="56">
                  <c:v>9.9450000000000003</c:v>
                </c:pt>
                <c:pt idx="57">
                  <c:v>10.02</c:v>
                </c:pt>
                <c:pt idx="58">
                  <c:v>10.09</c:v>
                </c:pt>
                <c:pt idx="59">
                  <c:v>10.17</c:v>
                </c:pt>
                <c:pt idx="60">
                  <c:v>10.24</c:v>
                </c:pt>
                <c:pt idx="61">
                  <c:v>10.31</c:v>
                </c:pt>
                <c:pt idx="62">
                  <c:v>10.38</c:v>
                </c:pt>
                <c:pt idx="63">
                  <c:v>10.44</c:v>
                </c:pt>
                <c:pt idx="64">
                  <c:v>10.51</c:v>
                </c:pt>
                <c:pt idx="65">
                  <c:v>10.58</c:v>
                </c:pt>
                <c:pt idx="66">
                  <c:v>10.64</c:v>
                </c:pt>
                <c:pt idx="67">
                  <c:v>10.71</c:v>
                </c:pt>
                <c:pt idx="68">
                  <c:v>10.77</c:v>
                </c:pt>
                <c:pt idx="69">
                  <c:v>10.83</c:v>
                </c:pt>
                <c:pt idx="70">
                  <c:v>10.9</c:v>
                </c:pt>
                <c:pt idx="71">
                  <c:v>10.96</c:v>
                </c:pt>
                <c:pt idx="72">
                  <c:v>11.02</c:v>
                </c:pt>
                <c:pt idx="73">
                  <c:v>11.07</c:v>
                </c:pt>
                <c:pt idx="74">
                  <c:v>11.13</c:v>
                </c:pt>
                <c:pt idx="75">
                  <c:v>11.19</c:v>
                </c:pt>
                <c:pt idx="76">
                  <c:v>11.25</c:v>
                </c:pt>
                <c:pt idx="77">
                  <c:v>11.3</c:v>
                </c:pt>
                <c:pt idx="78">
                  <c:v>11.35</c:v>
                </c:pt>
                <c:pt idx="79">
                  <c:v>11.41</c:v>
                </c:pt>
                <c:pt idx="80">
                  <c:v>11.46</c:v>
                </c:pt>
              </c:numCache>
            </c:numRef>
          </c:val>
          <c:smooth val="0"/>
          <c:extLst>
            <c:ext xmlns:c16="http://schemas.microsoft.com/office/drawing/2014/chart" uri="{C3380CC4-5D6E-409C-BE32-E72D297353CC}">
              <c16:uniqueId val="{00000003-108E-4FCE-BFF7-AEB03148E6B6}"/>
            </c:ext>
          </c:extLst>
        </c:ser>
        <c:ser>
          <c:idx val="4"/>
          <c:order val="4"/>
          <c:tx>
            <c:strRef>
              <c:f>'LIC Jun 24'!$F$6</c:f>
              <c:strCache>
                <c:ptCount val="1"/>
                <c:pt idx="0">
                  <c:v>SSP5 IFs</c:v>
                </c:pt>
              </c:strCache>
            </c:strRef>
          </c:tx>
          <c:spPr>
            <a:ln w="28575" cap="rnd">
              <a:solidFill>
                <a:srgbClr val="0070C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24'!$F$7:$F$87</c:f>
              <c:numCache>
                <c:formatCode>General</c:formatCode>
                <c:ptCount val="81"/>
                <c:pt idx="0">
                  <c:v>4.593</c:v>
                </c:pt>
                <c:pt idx="1">
                  <c:v>4.6509999999999998</c:v>
                </c:pt>
                <c:pt idx="2">
                  <c:v>4.71</c:v>
                </c:pt>
                <c:pt idx="3">
                  <c:v>4.7699999999999996</c:v>
                </c:pt>
                <c:pt idx="4">
                  <c:v>4.83</c:v>
                </c:pt>
                <c:pt idx="5">
                  <c:v>4.8899999999999997</c:v>
                </c:pt>
                <c:pt idx="6">
                  <c:v>4.9509999999999996</c:v>
                </c:pt>
                <c:pt idx="7">
                  <c:v>5.0129999999999999</c:v>
                </c:pt>
                <c:pt idx="8">
                  <c:v>5.077</c:v>
                </c:pt>
                <c:pt idx="9">
                  <c:v>5.1440000000000001</c:v>
                </c:pt>
                <c:pt idx="10">
                  <c:v>5.2140000000000004</c:v>
                </c:pt>
                <c:pt idx="11">
                  <c:v>5.2880000000000003</c:v>
                </c:pt>
                <c:pt idx="12">
                  <c:v>5.3650000000000002</c:v>
                </c:pt>
                <c:pt idx="13">
                  <c:v>5.4480000000000004</c:v>
                </c:pt>
                <c:pt idx="14">
                  <c:v>5.5359999999999996</c:v>
                </c:pt>
                <c:pt idx="15">
                  <c:v>5.6289999999999996</c:v>
                </c:pt>
                <c:pt idx="16">
                  <c:v>5.7279999999999998</c:v>
                </c:pt>
                <c:pt idx="17">
                  <c:v>5.8319999999999999</c:v>
                </c:pt>
                <c:pt idx="18">
                  <c:v>5.9409999999999998</c:v>
                </c:pt>
                <c:pt idx="19">
                  <c:v>6.0549999999999997</c:v>
                </c:pt>
                <c:pt idx="20">
                  <c:v>6.173</c:v>
                </c:pt>
                <c:pt idx="21">
                  <c:v>6.2949999999999999</c:v>
                </c:pt>
                <c:pt idx="22">
                  <c:v>6.42</c:v>
                </c:pt>
                <c:pt idx="23">
                  <c:v>6.5490000000000004</c:v>
                </c:pt>
                <c:pt idx="24">
                  <c:v>6.681</c:v>
                </c:pt>
                <c:pt idx="25">
                  <c:v>6.8150000000000004</c:v>
                </c:pt>
                <c:pt idx="26">
                  <c:v>6.9509999999999996</c:v>
                </c:pt>
                <c:pt idx="27">
                  <c:v>7.0890000000000004</c:v>
                </c:pt>
                <c:pt idx="28">
                  <c:v>7.23</c:v>
                </c:pt>
                <c:pt idx="29">
                  <c:v>7.3710000000000004</c:v>
                </c:pt>
                <c:pt idx="30">
                  <c:v>7.5140000000000002</c:v>
                </c:pt>
                <c:pt idx="31">
                  <c:v>7.6580000000000004</c:v>
                </c:pt>
                <c:pt idx="32">
                  <c:v>7.8019999999999996</c:v>
                </c:pt>
                <c:pt idx="33">
                  <c:v>7.9470000000000001</c:v>
                </c:pt>
                <c:pt idx="34">
                  <c:v>8.0920000000000005</c:v>
                </c:pt>
                <c:pt idx="35">
                  <c:v>8.2360000000000007</c:v>
                </c:pt>
                <c:pt idx="36">
                  <c:v>8.3789999999999996</c:v>
                </c:pt>
                <c:pt idx="37">
                  <c:v>8.5220000000000002</c:v>
                </c:pt>
                <c:pt idx="38">
                  <c:v>8.6630000000000003</c:v>
                </c:pt>
                <c:pt idx="39">
                  <c:v>8.8040000000000003</c:v>
                </c:pt>
                <c:pt idx="40">
                  <c:v>8.9429999999999996</c:v>
                </c:pt>
                <c:pt idx="41">
                  <c:v>9.0790000000000006</c:v>
                </c:pt>
                <c:pt idx="42">
                  <c:v>9.2140000000000004</c:v>
                </c:pt>
                <c:pt idx="43">
                  <c:v>9.3469999999999995</c:v>
                </c:pt>
                <c:pt idx="44">
                  <c:v>9.4770000000000003</c:v>
                </c:pt>
                <c:pt idx="45">
                  <c:v>9.6039999999999992</c:v>
                </c:pt>
                <c:pt idx="46">
                  <c:v>9.7289999999999992</c:v>
                </c:pt>
                <c:pt idx="47">
                  <c:v>9.8520000000000003</c:v>
                </c:pt>
                <c:pt idx="48">
                  <c:v>9.9710000000000001</c:v>
                </c:pt>
                <c:pt idx="49">
                  <c:v>10.09</c:v>
                </c:pt>
                <c:pt idx="50">
                  <c:v>10.199999999999999</c:v>
                </c:pt>
                <c:pt idx="51">
                  <c:v>10.31</c:v>
                </c:pt>
                <c:pt idx="52">
                  <c:v>10.42</c:v>
                </c:pt>
                <c:pt idx="53">
                  <c:v>10.53</c:v>
                </c:pt>
                <c:pt idx="54">
                  <c:v>10.63</c:v>
                </c:pt>
                <c:pt idx="55">
                  <c:v>10.74</c:v>
                </c:pt>
                <c:pt idx="56">
                  <c:v>10.84</c:v>
                </c:pt>
                <c:pt idx="57">
                  <c:v>10.93</c:v>
                </c:pt>
                <c:pt idx="58">
                  <c:v>11.03</c:v>
                </c:pt>
                <c:pt idx="59">
                  <c:v>11.12</c:v>
                </c:pt>
                <c:pt idx="60">
                  <c:v>11.22</c:v>
                </c:pt>
                <c:pt idx="61">
                  <c:v>11.31</c:v>
                </c:pt>
                <c:pt idx="62">
                  <c:v>11.39</c:v>
                </c:pt>
                <c:pt idx="63">
                  <c:v>11.48</c:v>
                </c:pt>
                <c:pt idx="64">
                  <c:v>11.57</c:v>
                </c:pt>
                <c:pt idx="65">
                  <c:v>11.65</c:v>
                </c:pt>
                <c:pt idx="66">
                  <c:v>11.73</c:v>
                </c:pt>
                <c:pt idx="67">
                  <c:v>11.82</c:v>
                </c:pt>
                <c:pt idx="68">
                  <c:v>11.9</c:v>
                </c:pt>
                <c:pt idx="69">
                  <c:v>11.98</c:v>
                </c:pt>
                <c:pt idx="70">
                  <c:v>12.05</c:v>
                </c:pt>
                <c:pt idx="71">
                  <c:v>12.13</c:v>
                </c:pt>
                <c:pt idx="72">
                  <c:v>12.21</c:v>
                </c:pt>
                <c:pt idx="73">
                  <c:v>12.28</c:v>
                </c:pt>
                <c:pt idx="74">
                  <c:v>12.36</c:v>
                </c:pt>
                <c:pt idx="75">
                  <c:v>12.43</c:v>
                </c:pt>
                <c:pt idx="76">
                  <c:v>12.51</c:v>
                </c:pt>
                <c:pt idx="77">
                  <c:v>12.58</c:v>
                </c:pt>
                <c:pt idx="78">
                  <c:v>12.65</c:v>
                </c:pt>
                <c:pt idx="79">
                  <c:v>12.72</c:v>
                </c:pt>
                <c:pt idx="80">
                  <c:v>12.79</c:v>
                </c:pt>
              </c:numCache>
            </c:numRef>
          </c:val>
          <c:smooth val="0"/>
          <c:extLst>
            <c:ext xmlns:c16="http://schemas.microsoft.com/office/drawing/2014/chart" uri="{C3380CC4-5D6E-409C-BE32-E72D297353CC}">
              <c16:uniqueId val="{00000004-108E-4FCE-BFF7-AEB03148E6B6}"/>
            </c:ext>
          </c:extLst>
        </c:ser>
        <c:ser>
          <c:idx val="5"/>
          <c:order val="5"/>
          <c:tx>
            <c:strRef>
              <c:f>'LIC Jun 24'!$G$6</c:f>
              <c:strCache>
                <c:ptCount val="1"/>
                <c:pt idx="0">
                  <c:v>SSP5 WIC</c:v>
                </c:pt>
              </c:strCache>
            </c:strRef>
          </c:tx>
          <c:spPr>
            <a:ln w="28575" cap="rnd">
              <a:solidFill>
                <a:srgbClr val="0070C0"/>
              </a:solidFill>
              <a:prstDash val="sys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24'!$G$7:$G$87</c:f>
              <c:numCache>
                <c:formatCode>General</c:formatCode>
                <c:ptCount val="81"/>
                <c:pt idx="0">
                  <c:v>4.593</c:v>
                </c:pt>
                <c:pt idx="1">
                  <c:v>4.8129999999999997</c:v>
                </c:pt>
                <c:pt idx="2">
                  <c:v>5.0350000000000001</c:v>
                </c:pt>
                <c:pt idx="3">
                  <c:v>5.2560000000000002</c:v>
                </c:pt>
                <c:pt idx="4">
                  <c:v>5.4790000000000001</c:v>
                </c:pt>
                <c:pt idx="5">
                  <c:v>5.7009999999999996</c:v>
                </c:pt>
                <c:pt idx="6">
                  <c:v>5.891</c:v>
                </c:pt>
                <c:pt idx="7">
                  <c:v>6.08</c:v>
                </c:pt>
                <c:pt idx="8">
                  <c:v>6.27</c:v>
                </c:pt>
                <c:pt idx="9">
                  <c:v>6.46</c:v>
                </c:pt>
                <c:pt idx="10">
                  <c:v>6.6509999999999998</c:v>
                </c:pt>
                <c:pt idx="11">
                  <c:v>6.8410000000000002</c:v>
                </c:pt>
                <c:pt idx="12">
                  <c:v>7.0309999999999997</c:v>
                </c:pt>
                <c:pt idx="13">
                  <c:v>7.2220000000000004</c:v>
                </c:pt>
                <c:pt idx="14">
                  <c:v>7.4130000000000003</c:v>
                </c:pt>
                <c:pt idx="15">
                  <c:v>7.6040000000000001</c:v>
                </c:pt>
                <c:pt idx="16">
                  <c:v>7.7809999999999997</c:v>
                </c:pt>
                <c:pt idx="17">
                  <c:v>7.9569999999999999</c:v>
                </c:pt>
                <c:pt idx="18">
                  <c:v>8.1340000000000003</c:v>
                </c:pt>
                <c:pt idx="19">
                  <c:v>8.3109999999999999</c:v>
                </c:pt>
                <c:pt idx="20">
                  <c:v>8.4879999999999995</c:v>
                </c:pt>
                <c:pt idx="21">
                  <c:v>8.6460000000000008</c:v>
                </c:pt>
                <c:pt idx="22">
                  <c:v>8.8040000000000003</c:v>
                </c:pt>
                <c:pt idx="23">
                  <c:v>8.9629999999999992</c:v>
                </c:pt>
                <c:pt idx="24">
                  <c:v>9.1219999999999999</c:v>
                </c:pt>
                <c:pt idx="25">
                  <c:v>9.2810000000000006</c:v>
                </c:pt>
                <c:pt idx="26">
                  <c:v>9.4130000000000003</c:v>
                </c:pt>
                <c:pt idx="27">
                  <c:v>9.5459999999999994</c:v>
                </c:pt>
                <c:pt idx="28">
                  <c:v>9.6780000000000008</c:v>
                </c:pt>
                <c:pt idx="29">
                  <c:v>9.8109999999999999</c:v>
                </c:pt>
                <c:pt idx="30">
                  <c:v>9.9440000000000008</c:v>
                </c:pt>
                <c:pt idx="31">
                  <c:v>10.06</c:v>
                </c:pt>
                <c:pt idx="32">
                  <c:v>10.17</c:v>
                </c:pt>
                <c:pt idx="33">
                  <c:v>10.28</c:v>
                </c:pt>
                <c:pt idx="34">
                  <c:v>10.4</c:v>
                </c:pt>
                <c:pt idx="35">
                  <c:v>10.51</c:v>
                </c:pt>
                <c:pt idx="36">
                  <c:v>10.61</c:v>
                </c:pt>
                <c:pt idx="37">
                  <c:v>10.71</c:v>
                </c:pt>
                <c:pt idx="38">
                  <c:v>10.81</c:v>
                </c:pt>
                <c:pt idx="39">
                  <c:v>10.91</c:v>
                </c:pt>
                <c:pt idx="40">
                  <c:v>11</c:v>
                </c:pt>
                <c:pt idx="41">
                  <c:v>11.09</c:v>
                </c:pt>
                <c:pt idx="42">
                  <c:v>11.18</c:v>
                </c:pt>
                <c:pt idx="43">
                  <c:v>11.27</c:v>
                </c:pt>
                <c:pt idx="44">
                  <c:v>11.36</c:v>
                </c:pt>
                <c:pt idx="45">
                  <c:v>11.45</c:v>
                </c:pt>
                <c:pt idx="46">
                  <c:v>11.53</c:v>
                </c:pt>
                <c:pt idx="47">
                  <c:v>11.61</c:v>
                </c:pt>
                <c:pt idx="48">
                  <c:v>11.69</c:v>
                </c:pt>
                <c:pt idx="49">
                  <c:v>11.77</c:v>
                </c:pt>
                <c:pt idx="50">
                  <c:v>11.85</c:v>
                </c:pt>
                <c:pt idx="51">
                  <c:v>11.92</c:v>
                </c:pt>
                <c:pt idx="52">
                  <c:v>11.99</c:v>
                </c:pt>
                <c:pt idx="53">
                  <c:v>12.07</c:v>
                </c:pt>
                <c:pt idx="54">
                  <c:v>12.14</c:v>
                </c:pt>
                <c:pt idx="55">
                  <c:v>12.21</c:v>
                </c:pt>
                <c:pt idx="56">
                  <c:v>12.27</c:v>
                </c:pt>
                <c:pt idx="57">
                  <c:v>12.34</c:v>
                </c:pt>
                <c:pt idx="58">
                  <c:v>12.4</c:v>
                </c:pt>
                <c:pt idx="59">
                  <c:v>12.46</c:v>
                </c:pt>
                <c:pt idx="60">
                  <c:v>12.53</c:v>
                </c:pt>
                <c:pt idx="61">
                  <c:v>12.58</c:v>
                </c:pt>
                <c:pt idx="62">
                  <c:v>12.64</c:v>
                </c:pt>
                <c:pt idx="63">
                  <c:v>12.7</c:v>
                </c:pt>
                <c:pt idx="64">
                  <c:v>12.75</c:v>
                </c:pt>
                <c:pt idx="65">
                  <c:v>12.81</c:v>
                </c:pt>
                <c:pt idx="66">
                  <c:v>12.86</c:v>
                </c:pt>
                <c:pt idx="67">
                  <c:v>12.9</c:v>
                </c:pt>
                <c:pt idx="68">
                  <c:v>12.95</c:v>
                </c:pt>
                <c:pt idx="69">
                  <c:v>13</c:v>
                </c:pt>
                <c:pt idx="70">
                  <c:v>13.05</c:v>
                </c:pt>
                <c:pt idx="71">
                  <c:v>13.09</c:v>
                </c:pt>
                <c:pt idx="72">
                  <c:v>13.14</c:v>
                </c:pt>
                <c:pt idx="73">
                  <c:v>13.18</c:v>
                </c:pt>
                <c:pt idx="74">
                  <c:v>13.22</c:v>
                </c:pt>
                <c:pt idx="75">
                  <c:v>13.26</c:v>
                </c:pt>
                <c:pt idx="76">
                  <c:v>13.3</c:v>
                </c:pt>
                <c:pt idx="77">
                  <c:v>13.34</c:v>
                </c:pt>
                <c:pt idx="78">
                  <c:v>13.38</c:v>
                </c:pt>
                <c:pt idx="79">
                  <c:v>13.41</c:v>
                </c:pt>
                <c:pt idx="80">
                  <c:v>13.45</c:v>
                </c:pt>
              </c:numCache>
            </c:numRef>
          </c:val>
          <c:smooth val="0"/>
          <c:extLst>
            <c:ext xmlns:c16="http://schemas.microsoft.com/office/drawing/2014/chart" uri="{C3380CC4-5D6E-409C-BE32-E72D297353CC}">
              <c16:uniqueId val="{00000005-108E-4FCE-BFF7-AEB03148E6B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'India Jun 24'!$B$6</c:f>
              <c:strCache>
                <c:ptCount val="1"/>
                <c:pt idx="0">
                  <c:v>SSP3 IFs</c:v>
                </c:pt>
              </c:strCache>
            </c:strRef>
          </c:tx>
          <c:spPr>
            <a:ln w="28575" cap="rnd">
              <a:solidFill>
                <a:srgbClr val="FF000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24'!$B$7:$B$87</c:f>
              <c:numCache>
                <c:formatCode>General</c:formatCode>
                <c:ptCount val="81"/>
                <c:pt idx="0">
                  <c:v>6.59</c:v>
                </c:pt>
                <c:pt idx="1">
                  <c:v>6.6920000000000002</c:v>
                </c:pt>
                <c:pt idx="2">
                  <c:v>6.7939999999999996</c:v>
                </c:pt>
                <c:pt idx="3">
                  <c:v>6.8959999999999999</c:v>
                </c:pt>
                <c:pt idx="4">
                  <c:v>6.9960000000000004</c:v>
                </c:pt>
                <c:pt idx="5">
                  <c:v>7.0949999999999998</c:v>
                </c:pt>
                <c:pt idx="6">
                  <c:v>7.1920000000000002</c:v>
                </c:pt>
                <c:pt idx="7">
                  <c:v>7.2880000000000003</c:v>
                </c:pt>
                <c:pt idx="8">
                  <c:v>7.3819999999999997</c:v>
                </c:pt>
                <c:pt idx="9">
                  <c:v>7.4740000000000002</c:v>
                </c:pt>
                <c:pt idx="10">
                  <c:v>7.5650000000000004</c:v>
                </c:pt>
                <c:pt idx="11">
                  <c:v>7.6529999999999996</c:v>
                </c:pt>
                <c:pt idx="12">
                  <c:v>7.7409999999999997</c:v>
                </c:pt>
                <c:pt idx="13">
                  <c:v>7.827</c:v>
                </c:pt>
                <c:pt idx="14">
                  <c:v>7.9119999999999999</c:v>
                </c:pt>
                <c:pt idx="15">
                  <c:v>7.9950000000000001</c:v>
                </c:pt>
                <c:pt idx="16">
                  <c:v>8.0779999999999994</c:v>
                </c:pt>
                <c:pt idx="17">
                  <c:v>8.1590000000000007</c:v>
                </c:pt>
                <c:pt idx="18">
                  <c:v>8.2390000000000008</c:v>
                </c:pt>
                <c:pt idx="19">
                  <c:v>8.3190000000000008</c:v>
                </c:pt>
                <c:pt idx="20">
                  <c:v>8.3960000000000008</c:v>
                </c:pt>
                <c:pt idx="21">
                  <c:v>8.4730000000000008</c:v>
                </c:pt>
                <c:pt idx="22">
                  <c:v>8.5489999999999995</c:v>
                </c:pt>
                <c:pt idx="23">
                  <c:v>8.6240000000000006</c:v>
                </c:pt>
                <c:pt idx="24">
                  <c:v>8.6969999999999992</c:v>
                </c:pt>
                <c:pt idx="25">
                  <c:v>8.7690000000000001</c:v>
                </c:pt>
                <c:pt idx="26">
                  <c:v>8.84</c:v>
                </c:pt>
                <c:pt idx="27">
                  <c:v>8.91</c:v>
                </c:pt>
                <c:pt idx="28">
                  <c:v>8.9779999999999998</c:v>
                </c:pt>
                <c:pt idx="29">
                  <c:v>9.0449999999999999</c:v>
                </c:pt>
                <c:pt idx="30">
                  <c:v>9.1110000000000007</c:v>
                </c:pt>
                <c:pt idx="31">
                  <c:v>9.1760000000000002</c:v>
                </c:pt>
                <c:pt idx="32">
                  <c:v>9.2390000000000008</c:v>
                </c:pt>
                <c:pt idx="33">
                  <c:v>9.3019999999999996</c:v>
                </c:pt>
                <c:pt idx="34">
                  <c:v>9.3629999999999995</c:v>
                </c:pt>
                <c:pt idx="35">
                  <c:v>9.423</c:v>
                </c:pt>
                <c:pt idx="36">
                  <c:v>9.4830000000000005</c:v>
                </c:pt>
                <c:pt idx="37">
                  <c:v>9.5410000000000004</c:v>
                </c:pt>
                <c:pt idx="38">
                  <c:v>9.5980000000000008</c:v>
                </c:pt>
                <c:pt idx="39">
                  <c:v>9.6539999999999999</c:v>
                </c:pt>
                <c:pt idx="40">
                  <c:v>9.7100000000000009</c:v>
                </c:pt>
                <c:pt idx="41">
                  <c:v>9.7650000000000006</c:v>
                </c:pt>
                <c:pt idx="42">
                  <c:v>9.8190000000000008</c:v>
                </c:pt>
                <c:pt idx="43">
                  <c:v>9.8729999999999993</c:v>
                </c:pt>
                <c:pt idx="44">
                  <c:v>9.9260000000000002</c:v>
                </c:pt>
                <c:pt idx="45">
                  <c:v>9.9779999999999998</c:v>
                </c:pt>
                <c:pt idx="46">
                  <c:v>10.029999999999999</c:v>
                </c:pt>
                <c:pt idx="47">
                  <c:v>10.08</c:v>
                </c:pt>
                <c:pt idx="48">
                  <c:v>10.130000000000001</c:v>
                </c:pt>
                <c:pt idx="49">
                  <c:v>10.18</c:v>
                </c:pt>
                <c:pt idx="50">
                  <c:v>10.23</c:v>
                </c:pt>
                <c:pt idx="51">
                  <c:v>10.28</c:v>
                </c:pt>
                <c:pt idx="52">
                  <c:v>10.33</c:v>
                </c:pt>
                <c:pt idx="53">
                  <c:v>10.37</c:v>
                </c:pt>
                <c:pt idx="54">
                  <c:v>10.42</c:v>
                </c:pt>
                <c:pt idx="55">
                  <c:v>10.47</c:v>
                </c:pt>
                <c:pt idx="56">
                  <c:v>10.51</c:v>
                </c:pt>
                <c:pt idx="57">
                  <c:v>10.56</c:v>
                </c:pt>
                <c:pt idx="58">
                  <c:v>10.6</c:v>
                </c:pt>
                <c:pt idx="59">
                  <c:v>10.64</c:v>
                </c:pt>
                <c:pt idx="60">
                  <c:v>10.68</c:v>
                </c:pt>
                <c:pt idx="61">
                  <c:v>10.73</c:v>
                </c:pt>
                <c:pt idx="62">
                  <c:v>10.77</c:v>
                </c:pt>
                <c:pt idx="63">
                  <c:v>10.81</c:v>
                </c:pt>
                <c:pt idx="64">
                  <c:v>10.84</c:v>
                </c:pt>
                <c:pt idx="65">
                  <c:v>10.88</c:v>
                </c:pt>
                <c:pt idx="66">
                  <c:v>10.92</c:v>
                </c:pt>
                <c:pt idx="67">
                  <c:v>10.96</c:v>
                </c:pt>
                <c:pt idx="68">
                  <c:v>10.99</c:v>
                </c:pt>
                <c:pt idx="69">
                  <c:v>11.03</c:v>
                </c:pt>
                <c:pt idx="70">
                  <c:v>11.06</c:v>
                </c:pt>
                <c:pt idx="71">
                  <c:v>11.1</c:v>
                </c:pt>
                <c:pt idx="72">
                  <c:v>11.13</c:v>
                </c:pt>
                <c:pt idx="73">
                  <c:v>11.16</c:v>
                </c:pt>
                <c:pt idx="74">
                  <c:v>11.2</c:v>
                </c:pt>
                <c:pt idx="75">
                  <c:v>11.23</c:v>
                </c:pt>
                <c:pt idx="76">
                  <c:v>11.26</c:v>
                </c:pt>
                <c:pt idx="77">
                  <c:v>11.29</c:v>
                </c:pt>
                <c:pt idx="78">
                  <c:v>11.32</c:v>
                </c:pt>
                <c:pt idx="79">
                  <c:v>11.35</c:v>
                </c:pt>
                <c:pt idx="80">
                  <c:v>11.37</c:v>
                </c:pt>
              </c:numCache>
            </c:numRef>
          </c:val>
          <c:smooth val="0"/>
          <c:extLst>
            <c:ext xmlns:c16="http://schemas.microsoft.com/office/drawing/2014/chart" uri="{C3380CC4-5D6E-409C-BE32-E72D297353CC}">
              <c16:uniqueId val="{00000000-AA94-4338-82B6-64F4B37283A6}"/>
            </c:ext>
          </c:extLst>
        </c:ser>
        <c:ser>
          <c:idx val="1"/>
          <c:order val="1"/>
          <c:tx>
            <c:strRef>
              <c:f>'India Jun 24'!$C$6</c:f>
              <c:strCache>
                <c:ptCount val="1"/>
                <c:pt idx="0">
                  <c:v>SSP3 WIC</c:v>
                </c:pt>
              </c:strCache>
            </c:strRef>
          </c:tx>
          <c:spPr>
            <a:ln w="28575" cap="rnd">
              <a:solidFill>
                <a:srgbClr val="FF0000"/>
              </a:solidFill>
              <a:prstDash val="sys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24'!$C$7:$C$87</c:f>
              <c:numCache>
                <c:formatCode>General</c:formatCode>
                <c:ptCount val="81"/>
                <c:pt idx="0">
                  <c:v>6.59</c:v>
                </c:pt>
                <c:pt idx="1">
                  <c:v>6.7249999999999996</c:v>
                </c:pt>
                <c:pt idx="2">
                  <c:v>6.859</c:v>
                </c:pt>
                <c:pt idx="3">
                  <c:v>6.9950000000000001</c:v>
                </c:pt>
                <c:pt idx="4">
                  <c:v>7.13</c:v>
                </c:pt>
                <c:pt idx="5">
                  <c:v>7.2649999999999997</c:v>
                </c:pt>
                <c:pt idx="6">
                  <c:v>7.3860000000000001</c:v>
                </c:pt>
                <c:pt idx="7">
                  <c:v>7.508</c:v>
                </c:pt>
                <c:pt idx="8">
                  <c:v>7.6310000000000002</c:v>
                </c:pt>
                <c:pt idx="9">
                  <c:v>7.7519999999999998</c:v>
                </c:pt>
                <c:pt idx="10">
                  <c:v>7.8739999999999997</c:v>
                </c:pt>
                <c:pt idx="11">
                  <c:v>7.976</c:v>
                </c:pt>
                <c:pt idx="12">
                  <c:v>8.0779999999999994</c:v>
                </c:pt>
                <c:pt idx="13">
                  <c:v>8.18</c:v>
                </c:pt>
                <c:pt idx="14">
                  <c:v>8.282</c:v>
                </c:pt>
                <c:pt idx="15">
                  <c:v>8.3840000000000003</c:v>
                </c:pt>
                <c:pt idx="16">
                  <c:v>8.4710000000000001</c:v>
                </c:pt>
                <c:pt idx="17">
                  <c:v>8.5579999999999998</c:v>
                </c:pt>
                <c:pt idx="18">
                  <c:v>8.6449999999999996</c:v>
                </c:pt>
                <c:pt idx="19">
                  <c:v>8.7319999999999993</c:v>
                </c:pt>
                <c:pt idx="20">
                  <c:v>8.8190000000000008</c:v>
                </c:pt>
                <c:pt idx="21">
                  <c:v>8.8949999999999996</c:v>
                </c:pt>
                <c:pt idx="22">
                  <c:v>8.9700000000000006</c:v>
                </c:pt>
                <c:pt idx="23">
                  <c:v>9.0470000000000006</c:v>
                </c:pt>
                <c:pt idx="24">
                  <c:v>9.1219999999999999</c:v>
                </c:pt>
                <c:pt idx="25">
                  <c:v>9.1989999999999998</c:v>
                </c:pt>
                <c:pt idx="26">
                  <c:v>9.266</c:v>
                </c:pt>
                <c:pt idx="27">
                  <c:v>9.3330000000000002</c:v>
                </c:pt>
                <c:pt idx="28">
                  <c:v>9.4009999999999998</c:v>
                </c:pt>
                <c:pt idx="29">
                  <c:v>9.468</c:v>
                </c:pt>
                <c:pt idx="30">
                  <c:v>9.5359999999999996</c:v>
                </c:pt>
                <c:pt idx="31">
                  <c:v>9.5960000000000001</c:v>
                </c:pt>
                <c:pt idx="32">
                  <c:v>9.6549999999999994</c:v>
                </c:pt>
                <c:pt idx="33">
                  <c:v>9.7159999999999993</c:v>
                </c:pt>
                <c:pt idx="34">
                  <c:v>9.7750000000000004</c:v>
                </c:pt>
                <c:pt idx="35">
                  <c:v>9.8350000000000009</c:v>
                </c:pt>
                <c:pt idx="36">
                  <c:v>9.8879999999999999</c:v>
                </c:pt>
                <c:pt idx="37">
                  <c:v>9.9390000000000001</c:v>
                </c:pt>
                <c:pt idx="38">
                  <c:v>9.9909999999999997</c:v>
                </c:pt>
                <c:pt idx="39">
                  <c:v>10.039999999999999</c:v>
                </c:pt>
                <c:pt idx="40">
                  <c:v>10.09</c:v>
                </c:pt>
                <c:pt idx="41">
                  <c:v>10.14</c:v>
                </c:pt>
                <c:pt idx="42">
                  <c:v>10.18</c:v>
                </c:pt>
                <c:pt idx="43">
                  <c:v>10.220000000000001</c:v>
                </c:pt>
                <c:pt idx="44">
                  <c:v>10.27</c:v>
                </c:pt>
                <c:pt idx="45">
                  <c:v>10.31</c:v>
                </c:pt>
                <c:pt idx="46">
                  <c:v>10.34</c:v>
                </c:pt>
                <c:pt idx="47">
                  <c:v>10.38</c:v>
                </c:pt>
                <c:pt idx="48">
                  <c:v>10.41</c:v>
                </c:pt>
                <c:pt idx="49">
                  <c:v>10.44</c:v>
                </c:pt>
                <c:pt idx="50">
                  <c:v>10.48</c:v>
                </c:pt>
                <c:pt idx="51">
                  <c:v>10.5</c:v>
                </c:pt>
                <c:pt idx="52">
                  <c:v>10.53</c:v>
                </c:pt>
                <c:pt idx="53">
                  <c:v>10.55</c:v>
                </c:pt>
                <c:pt idx="54">
                  <c:v>10.58</c:v>
                </c:pt>
                <c:pt idx="55">
                  <c:v>10.6</c:v>
                </c:pt>
                <c:pt idx="56">
                  <c:v>10.62</c:v>
                </c:pt>
                <c:pt idx="57">
                  <c:v>10.63</c:v>
                </c:pt>
                <c:pt idx="58">
                  <c:v>10.65</c:v>
                </c:pt>
                <c:pt idx="59">
                  <c:v>10.67</c:v>
                </c:pt>
                <c:pt idx="60">
                  <c:v>10.68</c:v>
                </c:pt>
                <c:pt idx="61">
                  <c:v>10.69</c:v>
                </c:pt>
                <c:pt idx="62">
                  <c:v>10.7</c:v>
                </c:pt>
                <c:pt idx="63">
                  <c:v>10.71</c:v>
                </c:pt>
                <c:pt idx="64">
                  <c:v>10.72</c:v>
                </c:pt>
                <c:pt idx="65">
                  <c:v>10.73</c:v>
                </c:pt>
                <c:pt idx="66">
                  <c:v>10.73</c:v>
                </c:pt>
                <c:pt idx="67">
                  <c:v>10.73</c:v>
                </c:pt>
                <c:pt idx="68">
                  <c:v>10.74</c:v>
                </c:pt>
                <c:pt idx="69">
                  <c:v>10.74</c:v>
                </c:pt>
                <c:pt idx="70">
                  <c:v>10.75</c:v>
                </c:pt>
                <c:pt idx="71">
                  <c:v>10.75</c:v>
                </c:pt>
                <c:pt idx="72">
                  <c:v>10.75</c:v>
                </c:pt>
                <c:pt idx="73">
                  <c:v>10.75</c:v>
                </c:pt>
                <c:pt idx="74">
                  <c:v>10.75</c:v>
                </c:pt>
                <c:pt idx="75">
                  <c:v>10.75</c:v>
                </c:pt>
                <c:pt idx="76">
                  <c:v>10.75</c:v>
                </c:pt>
                <c:pt idx="77">
                  <c:v>10.75</c:v>
                </c:pt>
                <c:pt idx="78">
                  <c:v>10.75</c:v>
                </c:pt>
                <c:pt idx="79">
                  <c:v>10.76</c:v>
                </c:pt>
                <c:pt idx="80">
                  <c:v>10.76</c:v>
                </c:pt>
              </c:numCache>
            </c:numRef>
          </c:val>
          <c:smooth val="0"/>
          <c:extLst>
            <c:ext xmlns:c16="http://schemas.microsoft.com/office/drawing/2014/chart" uri="{C3380CC4-5D6E-409C-BE32-E72D297353CC}">
              <c16:uniqueId val="{00000001-AA94-4338-82B6-64F4B37283A6}"/>
            </c:ext>
          </c:extLst>
        </c:ser>
        <c:ser>
          <c:idx val="2"/>
          <c:order val="2"/>
          <c:tx>
            <c:strRef>
              <c:f>'India Jun 24'!$D$6</c:f>
              <c:strCache>
                <c:ptCount val="1"/>
                <c:pt idx="0">
                  <c:v>SSP2 IFs</c:v>
                </c:pt>
              </c:strCache>
            </c:strRef>
          </c:tx>
          <c:spPr>
            <a:ln w="28575" cap="rnd">
              <a:solidFill>
                <a:srgbClr val="00B05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24'!$D$7:$D$87</c:f>
              <c:numCache>
                <c:formatCode>General</c:formatCode>
                <c:ptCount val="81"/>
                <c:pt idx="0">
                  <c:v>6.59</c:v>
                </c:pt>
                <c:pt idx="1">
                  <c:v>6.6920000000000002</c:v>
                </c:pt>
                <c:pt idx="2">
                  <c:v>6.7939999999999996</c:v>
                </c:pt>
                <c:pt idx="3">
                  <c:v>6.8970000000000002</c:v>
                </c:pt>
                <c:pt idx="4">
                  <c:v>7</c:v>
                </c:pt>
                <c:pt idx="5">
                  <c:v>7.1020000000000003</c:v>
                </c:pt>
                <c:pt idx="6">
                  <c:v>7.2039999999999997</c:v>
                </c:pt>
                <c:pt idx="7">
                  <c:v>7.3049999999999997</c:v>
                </c:pt>
                <c:pt idx="8">
                  <c:v>7.4059999999999997</c:v>
                </c:pt>
                <c:pt idx="9">
                  <c:v>7.5060000000000002</c:v>
                </c:pt>
                <c:pt idx="10">
                  <c:v>7.6070000000000002</c:v>
                </c:pt>
                <c:pt idx="11">
                  <c:v>7.7069999999999999</c:v>
                </c:pt>
                <c:pt idx="12">
                  <c:v>7.8079999999999998</c:v>
                </c:pt>
                <c:pt idx="13">
                  <c:v>7.9080000000000004</c:v>
                </c:pt>
                <c:pt idx="14">
                  <c:v>8.0079999999999991</c:v>
                </c:pt>
                <c:pt idx="15">
                  <c:v>8.1069999999999993</c:v>
                </c:pt>
                <c:pt idx="16">
                  <c:v>8.2059999999999995</c:v>
                </c:pt>
                <c:pt idx="17">
                  <c:v>8.3049999999999997</c:v>
                </c:pt>
                <c:pt idx="18">
                  <c:v>8.4030000000000005</c:v>
                </c:pt>
                <c:pt idx="19">
                  <c:v>8.5</c:v>
                </c:pt>
                <c:pt idx="20">
                  <c:v>8.5960000000000001</c:v>
                </c:pt>
                <c:pt idx="21">
                  <c:v>8.6910000000000007</c:v>
                </c:pt>
                <c:pt idx="22">
                  <c:v>8.7850000000000001</c:v>
                </c:pt>
                <c:pt idx="23">
                  <c:v>8.8789999999999996</c:v>
                </c:pt>
                <c:pt idx="24">
                  <c:v>8.9719999999999995</c:v>
                </c:pt>
                <c:pt idx="25">
                  <c:v>9.0630000000000006</c:v>
                </c:pt>
                <c:pt idx="26">
                  <c:v>9.1539999999999999</c:v>
                </c:pt>
                <c:pt idx="27">
                  <c:v>9.2439999999999998</c:v>
                </c:pt>
                <c:pt idx="28">
                  <c:v>9.3330000000000002</c:v>
                </c:pt>
                <c:pt idx="29">
                  <c:v>9.4209999999999994</c:v>
                </c:pt>
                <c:pt idx="30">
                  <c:v>9.5079999999999991</c:v>
                </c:pt>
                <c:pt idx="31">
                  <c:v>9.5939999999999994</c:v>
                </c:pt>
                <c:pt idx="32">
                  <c:v>9.6790000000000003</c:v>
                </c:pt>
                <c:pt idx="33">
                  <c:v>9.7629999999999999</c:v>
                </c:pt>
                <c:pt idx="34">
                  <c:v>9.8460000000000001</c:v>
                </c:pt>
                <c:pt idx="35">
                  <c:v>9.9280000000000008</c:v>
                </c:pt>
                <c:pt idx="36">
                  <c:v>10.01</c:v>
                </c:pt>
                <c:pt idx="37">
                  <c:v>10.09</c:v>
                </c:pt>
                <c:pt idx="38">
                  <c:v>10.17</c:v>
                </c:pt>
                <c:pt idx="39">
                  <c:v>10.25</c:v>
                </c:pt>
                <c:pt idx="40">
                  <c:v>10.33</c:v>
                </c:pt>
                <c:pt idx="41">
                  <c:v>10.41</c:v>
                </c:pt>
                <c:pt idx="42">
                  <c:v>10.49</c:v>
                </c:pt>
                <c:pt idx="43">
                  <c:v>10.56</c:v>
                </c:pt>
                <c:pt idx="44">
                  <c:v>10.64</c:v>
                </c:pt>
                <c:pt idx="45">
                  <c:v>10.72</c:v>
                </c:pt>
                <c:pt idx="46">
                  <c:v>10.8</c:v>
                </c:pt>
                <c:pt idx="47">
                  <c:v>10.87</c:v>
                </c:pt>
                <c:pt idx="48">
                  <c:v>10.95</c:v>
                </c:pt>
                <c:pt idx="49">
                  <c:v>11.03</c:v>
                </c:pt>
                <c:pt idx="50">
                  <c:v>11.1</c:v>
                </c:pt>
                <c:pt idx="51">
                  <c:v>11.18</c:v>
                </c:pt>
                <c:pt idx="52">
                  <c:v>11.25</c:v>
                </c:pt>
                <c:pt idx="53">
                  <c:v>11.33</c:v>
                </c:pt>
                <c:pt idx="54">
                  <c:v>11.4</c:v>
                </c:pt>
                <c:pt idx="55">
                  <c:v>11.48</c:v>
                </c:pt>
                <c:pt idx="56">
                  <c:v>11.55</c:v>
                </c:pt>
                <c:pt idx="57">
                  <c:v>11.62</c:v>
                </c:pt>
                <c:pt idx="58">
                  <c:v>11.69</c:v>
                </c:pt>
                <c:pt idx="59">
                  <c:v>11.77</c:v>
                </c:pt>
                <c:pt idx="60">
                  <c:v>11.84</c:v>
                </c:pt>
                <c:pt idx="61">
                  <c:v>11.91</c:v>
                </c:pt>
                <c:pt idx="62">
                  <c:v>11.97</c:v>
                </c:pt>
                <c:pt idx="63">
                  <c:v>12.04</c:v>
                </c:pt>
                <c:pt idx="64">
                  <c:v>12.11</c:v>
                </c:pt>
                <c:pt idx="65">
                  <c:v>12.18</c:v>
                </c:pt>
                <c:pt idx="66">
                  <c:v>12.24</c:v>
                </c:pt>
                <c:pt idx="67">
                  <c:v>12.31</c:v>
                </c:pt>
                <c:pt idx="68">
                  <c:v>12.37</c:v>
                </c:pt>
                <c:pt idx="69">
                  <c:v>12.44</c:v>
                </c:pt>
                <c:pt idx="70">
                  <c:v>12.5</c:v>
                </c:pt>
                <c:pt idx="71">
                  <c:v>12.57</c:v>
                </c:pt>
                <c:pt idx="72">
                  <c:v>12.63</c:v>
                </c:pt>
                <c:pt idx="73">
                  <c:v>12.69</c:v>
                </c:pt>
                <c:pt idx="74">
                  <c:v>12.75</c:v>
                </c:pt>
                <c:pt idx="75">
                  <c:v>12.81</c:v>
                </c:pt>
                <c:pt idx="76">
                  <c:v>12.86</c:v>
                </c:pt>
                <c:pt idx="77">
                  <c:v>12.92</c:v>
                </c:pt>
                <c:pt idx="78">
                  <c:v>12.98</c:v>
                </c:pt>
                <c:pt idx="79">
                  <c:v>13.03</c:v>
                </c:pt>
                <c:pt idx="80">
                  <c:v>13.08</c:v>
                </c:pt>
              </c:numCache>
            </c:numRef>
          </c:val>
          <c:smooth val="0"/>
          <c:extLst>
            <c:ext xmlns:c16="http://schemas.microsoft.com/office/drawing/2014/chart" uri="{C3380CC4-5D6E-409C-BE32-E72D297353CC}">
              <c16:uniqueId val="{00000002-AA94-4338-82B6-64F4B37283A6}"/>
            </c:ext>
          </c:extLst>
        </c:ser>
        <c:ser>
          <c:idx val="3"/>
          <c:order val="3"/>
          <c:tx>
            <c:strRef>
              <c:f>'India Jun 24'!$E$6</c:f>
              <c:strCache>
                <c:ptCount val="1"/>
                <c:pt idx="0">
                  <c:v>SSP2 WIC</c:v>
                </c:pt>
              </c:strCache>
            </c:strRef>
          </c:tx>
          <c:spPr>
            <a:ln w="28575" cap="rnd">
              <a:solidFill>
                <a:srgbClr val="00B050"/>
              </a:solidFill>
              <a:prstDash val="sys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24'!$E$7:$E$87</c:f>
              <c:numCache>
                <c:formatCode>General</c:formatCode>
                <c:ptCount val="81"/>
                <c:pt idx="0">
                  <c:v>6.59</c:v>
                </c:pt>
                <c:pt idx="1">
                  <c:v>6.7249999999999996</c:v>
                </c:pt>
                <c:pt idx="2">
                  <c:v>6.86</c:v>
                </c:pt>
                <c:pt idx="3">
                  <c:v>6.9950000000000001</c:v>
                </c:pt>
                <c:pt idx="4">
                  <c:v>7.1310000000000002</c:v>
                </c:pt>
                <c:pt idx="5">
                  <c:v>7.266</c:v>
                </c:pt>
                <c:pt idx="6">
                  <c:v>7.3970000000000002</c:v>
                </c:pt>
                <c:pt idx="7">
                  <c:v>7.5289999999999999</c:v>
                </c:pt>
                <c:pt idx="8">
                  <c:v>7.6619999999999999</c:v>
                </c:pt>
                <c:pt idx="9">
                  <c:v>7.7939999999999996</c:v>
                </c:pt>
                <c:pt idx="10">
                  <c:v>7.9249999999999998</c:v>
                </c:pt>
                <c:pt idx="11">
                  <c:v>8.0500000000000007</c:v>
                </c:pt>
                <c:pt idx="12">
                  <c:v>8.1739999999999995</c:v>
                </c:pt>
                <c:pt idx="13">
                  <c:v>8.2989999999999995</c:v>
                </c:pt>
                <c:pt idx="14">
                  <c:v>8.4220000000000006</c:v>
                </c:pt>
                <c:pt idx="15">
                  <c:v>8.5470000000000006</c:v>
                </c:pt>
                <c:pt idx="16">
                  <c:v>8.6660000000000004</c:v>
                </c:pt>
                <c:pt idx="17">
                  <c:v>8.7840000000000007</c:v>
                </c:pt>
                <c:pt idx="18">
                  <c:v>8.9030000000000005</c:v>
                </c:pt>
                <c:pt idx="19">
                  <c:v>9.0220000000000002</c:v>
                </c:pt>
                <c:pt idx="20">
                  <c:v>9.14</c:v>
                </c:pt>
                <c:pt idx="21">
                  <c:v>9.2520000000000007</c:v>
                </c:pt>
                <c:pt idx="22">
                  <c:v>9.3640000000000008</c:v>
                </c:pt>
                <c:pt idx="23">
                  <c:v>9.4740000000000002</c:v>
                </c:pt>
                <c:pt idx="24">
                  <c:v>9.5860000000000003</c:v>
                </c:pt>
                <c:pt idx="25">
                  <c:v>9.6980000000000004</c:v>
                </c:pt>
                <c:pt idx="26">
                  <c:v>9.8010000000000002</c:v>
                </c:pt>
                <c:pt idx="27">
                  <c:v>9.9049999999999994</c:v>
                </c:pt>
                <c:pt idx="28">
                  <c:v>10.01</c:v>
                </c:pt>
                <c:pt idx="29">
                  <c:v>10.11</c:v>
                </c:pt>
                <c:pt idx="30">
                  <c:v>10.210000000000001</c:v>
                </c:pt>
                <c:pt idx="31">
                  <c:v>10.31</c:v>
                </c:pt>
                <c:pt idx="32">
                  <c:v>10.41</c:v>
                </c:pt>
                <c:pt idx="33">
                  <c:v>10.51</c:v>
                </c:pt>
                <c:pt idx="34">
                  <c:v>10.61</c:v>
                </c:pt>
                <c:pt idx="35">
                  <c:v>10.71</c:v>
                </c:pt>
                <c:pt idx="36">
                  <c:v>10.8</c:v>
                </c:pt>
                <c:pt idx="37">
                  <c:v>10.9</c:v>
                </c:pt>
                <c:pt idx="38">
                  <c:v>10.99</c:v>
                </c:pt>
                <c:pt idx="39">
                  <c:v>11.09</c:v>
                </c:pt>
                <c:pt idx="40">
                  <c:v>11.18</c:v>
                </c:pt>
                <c:pt idx="41">
                  <c:v>11.27</c:v>
                </c:pt>
                <c:pt idx="42">
                  <c:v>11.36</c:v>
                </c:pt>
                <c:pt idx="43">
                  <c:v>11.45</c:v>
                </c:pt>
                <c:pt idx="44">
                  <c:v>11.54</c:v>
                </c:pt>
                <c:pt idx="45">
                  <c:v>11.63</c:v>
                </c:pt>
                <c:pt idx="46">
                  <c:v>11.71</c:v>
                </c:pt>
                <c:pt idx="47">
                  <c:v>11.79</c:v>
                </c:pt>
                <c:pt idx="48">
                  <c:v>11.87</c:v>
                </c:pt>
                <c:pt idx="49">
                  <c:v>11.96</c:v>
                </c:pt>
                <c:pt idx="50">
                  <c:v>12.04</c:v>
                </c:pt>
                <c:pt idx="51">
                  <c:v>12.11</c:v>
                </c:pt>
                <c:pt idx="52">
                  <c:v>12.19</c:v>
                </c:pt>
                <c:pt idx="53">
                  <c:v>12.27</c:v>
                </c:pt>
                <c:pt idx="54">
                  <c:v>12.34</c:v>
                </c:pt>
                <c:pt idx="55">
                  <c:v>12.42</c:v>
                </c:pt>
                <c:pt idx="56">
                  <c:v>12.49</c:v>
                </c:pt>
                <c:pt idx="57">
                  <c:v>12.56</c:v>
                </c:pt>
                <c:pt idx="58">
                  <c:v>12.63</c:v>
                </c:pt>
                <c:pt idx="59">
                  <c:v>12.7</c:v>
                </c:pt>
                <c:pt idx="60">
                  <c:v>12.77</c:v>
                </c:pt>
                <c:pt idx="61">
                  <c:v>12.83</c:v>
                </c:pt>
                <c:pt idx="62">
                  <c:v>12.9</c:v>
                </c:pt>
                <c:pt idx="63">
                  <c:v>12.96</c:v>
                </c:pt>
                <c:pt idx="64">
                  <c:v>13.02</c:v>
                </c:pt>
                <c:pt idx="65">
                  <c:v>13.09</c:v>
                </c:pt>
                <c:pt idx="66">
                  <c:v>13.14</c:v>
                </c:pt>
                <c:pt idx="67">
                  <c:v>13.2</c:v>
                </c:pt>
                <c:pt idx="68">
                  <c:v>13.26</c:v>
                </c:pt>
                <c:pt idx="69">
                  <c:v>13.31</c:v>
                </c:pt>
                <c:pt idx="70">
                  <c:v>13.37</c:v>
                </c:pt>
                <c:pt idx="71">
                  <c:v>13.42</c:v>
                </c:pt>
                <c:pt idx="72">
                  <c:v>13.47</c:v>
                </c:pt>
                <c:pt idx="73">
                  <c:v>13.52</c:v>
                </c:pt>
                <c:pt idx="74">
                  <c:v>13.57</c:v>
                </c:pt>
                <c:pt idx="75">
                  <c:v>13.62</c:v>
                </c:pt>
                <c:pt idx="76">
                  <c:v>13.67</c:v>
                </c:pt>
                <c:pt idx="77">
                  <c:v>13.71</c:v>
                </c:pt>
                <c:pt idx="78">
                  <c:v>13.75</c:v>
                </c:pt>
                <c:pt idx="79">
                  <c:v>13.8</c:v>
                </c:pt>
                <c:pt idx="80">
                  <c:v>13.84</c:v>
                </c:pt>
              </c:numCache>
            </c:numRef>
          </c:val>
          <c:smooth val="0"/>
          <c:extLst>
            <c:ext xmlns:c16="http://schemas.microsoft.com/office/drawing/2014/chart" uri="{C3380CC4-5D6E-409C-BE32-E72D297353CC}">
              <c16:uniqueId val="{00000003-AA94-4338-82B6-64F4B37283A6}"/>
            </c:ext>
          </c:extLst>
        </c:ser>
        <c:ser>
          <c:idx val="4"/>
          <c:order val="4"/>
          <c:tx>
            <c:strRef>
              <c:f>'India Jun 24'!$F$6</c:f>
              <c:strCache>
                <c:ptCount val="1"/>
                <c:pt idx="0">
                  <c:v>SSP5 IFs</c:v>
                </c:pt>
              </c:strCache>
            </c:strRef>
          </c:tx>
          <c:spPr>
            <a:ln w="28575" cap="rnd">
              <a:solidFill>
                <a:srgbClr val="0070C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24'!$F$7:$F$87</c:f>
              <c:numCache>
                <c:formatCode>General</c:formatCode>
                <c:ptCount val="81"/>
                <c:pt idx="0">
                  <c:v>6.59</c:v>
                </c:pt>
                <c:pt idx="1">
                  <c:v>6.6920000000000002</c:v>
                </c:pt>
                <c:pt idx="2">
                  <c:v>6.7960000000000003</c:v>
                </c:pt>
                <c:pt idx="3">
                  <c:v>6.9009999999999998</c:v>
                </c:pt>
                <c:pt idx="4">
                  <c:v>7.008</c:v>
                </c:pt>
                <c:pt idx="5">
                  <c:v>7.117</c:v>
                </c:pt>
                <c:pt idx="6">
                  <c:v>7.2270000000000003</c:v>
                </c:pt>
                <c:pt idx="7">
                  <c:v>7.3380000000000001</c:v>
                </c:pt>
                <c:pt idx="8">
                  <c:v>7.4489999999999998</c:v>
                </c:pt>
                <c:pt idx="9">
                  <c:v>7.56</c:v>
                </c:pt>
                <c:pt idx="10">
                  <c:v>7.6719999999999997</c:v>
                </c:pt>
                <c:pt idx="11">
                  <c:v>7.7850000000000001</c:v>
                </c:pt>
                <c:pt idx="12">
                  <c:v>7.8979999999999997</c:v>
                </c:pt>
                <c:pt idx="13">
                  <c:v>8.0150000000000006</c:v>
                </c:pt>
                <c:pt idx="14">
                  <c:v>8.1340000000000003</c:v>
                </c:pt>
                <c:pt idx="15">
                  <c:v>8.2579999999999991</c:v>
                </c:pt>
                <c:pt idx="16">
                  <c:v>8.3829999999999991</c:v>
                </c:pt>
                <c:pt idx="17">
                  <c:v>8.5090000000000003</c:v>
                </c:pt>
                <c:pt idx="18">
                  <c:v>8.6349999999999998</c:v>
                </c:pt>
                <c:pt idx="19">
                  <c:v>8.7609999999999992</c:v>
                </c:pt>
                <c:pt idx="20">
                  <c:v>8.8859999999999992</c:v>
                </c:pt>
                <c:pt idx="21">
                  <c:v>9.0109999999999992</c:v>
                </c:pt>
                <c:pt idx="22">
                  <c:v>9.1349999999999998</c:v>
                </c:pt>
                <c:pt idx="23">
                  <c:v>9.2579999999999991</c:v>
                </c:pt>
                <c:pt idx="24">
                  <c:v>9.3800000000000008</c:v>
                </c:pt>
                <c:pt idx="25">
                  <c:v>9.5009999999999994</c:v>
                </c:pt>
                <c:pt idx="26">
                  <c:v>9.6210000000000004</c:v>
                </c:pt>
                <c:pt idx="27">
                  <c:v>9.74</c:v>
                </c:pt>
                <c:pt idx="28">
                  <c:v>9.8569999999999993</c:v>
                </c:pt>
                <c:pt idx="29">
                  <c:v>9.9719999999999995</c:v>
                </c:pt>
                <c:pt idx="30">
                  <c:v>10.09</c:v>
                </c:pt>
                <c:pt idx="31">
                  <c:v>10.199999999999999</c:v>
                </c:pt>
                <c:pt idx="32">
                  <c:v>10.31</c:v>
                </c:pt>
                <c:pt idx="33">
                  <c:v>10.41</c:v>
                </c:pt>
                <c:pt idx="34">
                  <c:v>10.52</c:v>
                </c:pt>
                <c:pt idx="35">
                  <c:v>10.63</c:v>
                </c:pt>
                <c:pt idx="36">
                  <c:v>10.73</c:v>
                </c:pt>
                <c:pt idx="37">
                  <c:v>10.83</c:v>
                </c:pt>
                <c:pt idx="38">
                  <c:v>10.93</c:v>
                </c:pt>
                <c:pt idx="39">
                  <c:v>11.03</c:v>
                </c:pt>
                <c:pt idx="40">
                  <c:v>11.13</c:v>
                </c:pt>
                <c:pt idx="41">
                  <c:v>11.23</c:v>
                </c:pt>
                <c:pt idx="42">
                  <c:v>11.33</c:v>
                </c:pt>
                <c:pt idx="43">
                  <c:v>11.42</c:v>
                </c:pt>
                <c:pt idx="44">
                  <c:v>11.52</c:v>
                </c:pt>
                <c:pt idx="45">
                  <c:v>11.61</c:v>
                </c:pt>
                <c:pt idx="46">
                  <c:v>11.71</c:v>
                </c:pt>
                <c:pt idx="47">
                  <c:v>11.8</c:v>
                </c:pt>
                <c:pt idx="48">
                  <c:v>11.89</c:v>
                </c:pt>
                <c:pt idx="49">
                  <c:v>11.98</c:v>
                </c:pt>
                <c:pt idx="50">
                  <c:v>12.07</c:v>
                </c:pt>
                <c:pt idx="51">
                  <c:v>12.16</c:v>
                </c:pt>
                <c:pt idx="52">
                  <c:v>12.25</c:v>
                </c:pt>
                <c:pt idx="53">
                  <c:v>12.34</c:v>
                </c:pt>
                <c:pt idx="54">
                  <c:v>12.43</c:v>
                </c:pt>
                <c:pt idx="55">
                  <c:v>12.51</c:v>
                </c:pt>
                <c:pt idx="56">
                  <c:v>12.6</c:v>
                </c:pt>
                <c:pt idx="57">
                  <c:v>12.68</c:v>
                </c:pt>
                <c:pt idx="58">
                  <c:v>12.76</c:v>
                </c:pt>
                <c:pt idx="59">
                  <c:v>12.85</c:v>
                </c:pt>
                <c:pt idx="60">
                  <c:v>12.93</c:v>
                </c:pt>
                <c:pt idx="61">
                  <c:v>13</c:v>
                </c:pt>
                <c:pt idx="62">
                  <c:v>13.08</c:v>
                </c:pt>
                <c:pt idx="63">
                  <c:v>13.16</c:v>
                </c:pt>
                <c:pt idx="64">
                  <c:v>13.23</c:v>
                </c:pt>
                <c:pt idx="65">
                  <c:v>13.31</c:v>
                </c:pt>
                <c:pt idx="66">
                  <c:v>13.38</c:v>
                </c:pt>
                <c:pt idx="67">
                  <c:v>13.45</c:v>
                </c:pt>
                <c:pt idx="68">
                  <c:v>13.52</c:v>
                </c:pt>
                <c:pt idx="69">
                  <c:v>13.59</c:v>
                </c:pt>
                <c:pt idx="70">
                  <c:v>13.66</c:v>
                </c:pt>
                <c:pt idx="71">
                  <c:v>13.72</c:v>
                </c:pt>
                <c:pt idx="72">
                  <c:v>13.79</c:v>
                </c:pt>
                <c:pt idx="73">
                  <c:v>13.85</c:v>
                </c:pt>
                <c:pt idx="74">
                  <c:v>13.91</c:v>
                </c:pt>
                <c:pt idx="75">
                  <c:v>13.97</c:v>
                </c:pt>
                <c:pt idx="76">
                  <c:v>14.03</c:v>
                </c:pt>
                <c:pt idx="77">
                  <c:v>14.09</c:v>
                </c:pt>
                <c:pt idx="78">
                  <c:v>14.15</c:v>
                </c:pt>
                <c:pt idx="79">
                  <c:v>14.2</c:v>
                </c:pt>
                <c:pt idx="80">
                  <c:v>14.25</c:v>
                </c:pt>
              </c:numCache>
            </c:numRef>
          </c:val>
          <c:smooth val="0"/>
          <c:extLst>
            <c:ext xmlns:c16="http://schemas.microsoft.com/office/drawing/2014/chart" uri="{C3380CC4-5D6E-409C-BE32-E72D297353CC}">
              <c16:uniqueId val="{00000004-AA94-4338-82B6-64F4B37283A6}"/>
            </c:ext>
          </c:extLst>
        </c:ser>
        <c:ser>
          <c:idx val="5"/>
          <c:order val="5"/>
          <c:tx>
            <c:strRef>
              <c:f>'India Jun 24'!$G$6</c:f>
              <c:strCache>
                <c:ptCount val="1"/>
                <c:pt idx="0">
                  <c:v>SSP5 WIC</c:v>
                </c:pt>
              </c:strCache>
            </c:strRef>
          </c:tx>
          <c:spPr>
            <a:ln w="28575" cap="rnd">
              <a:solidFill>
                <a:srgbClr val="0070C0"/>
              </a:solidFill>
              <a:prstDash val="sys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24'!$G$7:$G$87</c:f>
              <c:numCache>
                <c:formatCode>General</c:formatCode>
                <c:ptCount val="81"/>
                <c:pt idx="0">
                  <c:v>6.59</c:v>
                </c:pt>
                <c:pt idx="1">
                  <c:v>6.7679999999999998</c:v>
                </c:pt>
                <c:pt idx="2">
                  <c:v>6.9459999999999997</c:v>
                </c:pt>
                <c:pt idx="3">
                  <c:v>7.1230000000000002</c:v>
                </c:pt>
                <c:pt idx="4">
                  <c:v>7.3010000000000002</c:v>
                </c:pt>
                <c:pt idx="5">
                  <c:v>7.4790000000000001</c:v>
                </c:pt>
                <c:pt idx="6">
                  <c:v>7.6369999999999996</c:v>
                </c:pt>
                <c:pt idx="7">
                  <c:v>7.7949999999999999</c:v>
                </c:pt>
                <c:pt idx="8">
                  <c:v>7.9530000000000003</c:v>
                </c:pt>
                <c:pt idx="9">
                  <c:v>8.11</c:v>
                </c:pt>
                <c:pt idx="10">
                  <c:v>8.2680000000000007</c:v>
                </c:pt>
                <c:pt idx="11">
                  <c:v>8.4160000000000004</c:v>
                </c:pt>
                <c:pt idx="12">
                  <c:v>8.5640000000000001</c:v>
                </c:pt>
                <c:pt idx="13">
                  <c:v>8.7129999999999992</c:v>
                </c:pt>
                <c:pt idx="14">
                  <c:v>8.8610000000000007</c:v>
                </c:pt>
                <c:pt idx="15">
                  <c:v>9.0090000000000003</c:v>
                </c:pt>
                <c:pt idx="16">
                  <c:v>9.1460000000000008</c:v>
                </c:pt>
                <c:pt idx="17">
                  <c:v>9.2829999999999995</c:v>
                </c:pt>
                <c:pt idx="18">
                  <c:v>9.4209999999999994</c:v>
                </c:pt>
                <c:pt idx="19">
                  <c:v>9.5579999999999998</c:v>
                </c:pt>
                <c:pt idx="20">
                  <c:v>9.6959999999999997</c:v>
                </c:pt>
                <c:pt idx="21">
                  <c:v>9.8209999999999997</c:v>
                </c:pt>
                <c:pt idx="22">
                  <c:v>9.9459999999999997</c:v>
                </c:pt>
                <c:pt idx="23">
                  <c:v>10.07</c:v>
                </c:pt>
                <c:pt idx="24">
                  <c:v>10.199999999999999</c:v>
                </c:pt>
                <c:pt idx="25">
                  <c:v>10.32</c:v>
                </c:pt>
                <c:pt idx="26">
                  <c:v>10.43</c:v>
                </c:pt>
                <c:pt idx="27">
                  <c:v>10.54</c:v>
                </c:pt>
                <c:pt idx="28">
                  <c:v>10.65</c:v>
                </c:pt>
                <c:pt idx="29">
                  <c:v>10.76</c:v>
                </c:pt>
                <c:pt idx="30">
                  <c:v>10.87</c:v>
                </c:pt>
                <c:pt idx="31">
                  <c:v>10.97</c:v>
                </c:pt>
                <c:pt idx="32">
                  <c:v>11.07</c:v>
                </c:pt>
                <c:pt idx="33">
                  <c:v>11.17</c:v>
                </c:pt>
                <c:pt idx="34">
                  <c:v>11.27</c:v>
                </c:pt>
                <c:pt idx="35">
                  <c:v>11.37</c:v>
                </c:pt>
                <c:pt idx="36">
                  <c:v>11.46</c:v>
                </c:pt>
                <c:pt idx="37">
                  <c:v>11.56</c:v>
                </c:pt>
                <c:pt idx="38">
                  <c:v>11.65</c:v>
                </c:pt>
                <c:pt idx="39">
                  <c:v>11.74</c:v>
                </c:pt>
                <c:pt idx="40">
                  <c:v>11.83</c:v>
                </c:pt>
                <c:pt idx="41">
                  <c:v>11.92</c:v>
                </c:pt>
                <c:pt idx="42">
                  <c:v>12</c:v>
                </c:pt>
                <c:pt idx="43">
                  <c:v>12.09</c:v>
                </c:pt>
                <c:pt idx="44">
                  <c:v>12.17</c:v>
                </c:pt>
                <c:pt idx="45">
                  <c:v>12.26</c:v>
                </c:pt>
                <c:pt idx="46">
                  <c:v>12.34</c:v>
                </c:pt>
                <c:pt idx="47">
                  <c:v>12.42</c:v>
                </c:pt>
                <c:pt idx="48">
                  <c:v>12.5</c:v>
                </c:pt>
                <c:pt idx="49">
                  <c:v>12.58</c:v>
                </c:pt>
                <c:pt idx="50">
                  <c:v>12.66</c:v>
                </c:pt>
                <c:pt idx="51">
                  <c:v>12.73</c:v>
                </c:pt>
                <c:pt idx="52">
                  <c:v>12.8</c:v>
                </c:pt>
                <c:pt idx="53">
                  <c:v>12.88</c:v>
                </c:pt>
                <c:pt idx="54">
                  <c:v>12.95</c:v>
                </c:pt>
                <c:pt idx="55">
                  <c:v>13.03</c:v>
                </c:pt>
                <c:pt idx="56">
                  <c:v>13.09</c:v>
                </c:pt>
                <c:pt idx="57">
                  <c:v>13.16</c:v>
                </c:pt>
                <c:pt idx="58">
                  <c:v>13.23</c:v>
                </c:pt>
                <c:pt idx="59">
                  <c:v>13.3</c:v>
                </c:pt>
                <c:pt idx="60">
                  <c:v>13.37</c:v>
                </c:pt>
                <c:pt idx="61">
                  <c:v>13.43</c:v>
                </c:pt>
                <c:pt idx="62">
                  <c:v>13.49</c:v>
                </c:pt>
                <c:pt idx="63">
                  <c:v>13.55</c:v>
                </c:pt>
                <c:pt idx="64">
                  <c:v>13.62</c:v>
                </c:pt>
                <c:pt idx="65">
                  <c:v>13.68</c:v>
                </c:pt>
                <c:pt idx="66">
                  <c:v>13.73</c:v>
                </c:pt>
                <c:pt idx="67">
                  <c:v>13.78</c:v>
                </c:pt>
                <c:pt idx="68">
                  <c:v>13.84</c:v>
                </c:pt>
                <c:pt idx="69">
                  <c:v>13.89</c:v>
                </c:pt>
                <c:pt idx="70">
                  <c:v>13.95</c:v>
                </c:pt>
                <c:pt idx="71">
                  <c:v>13.99</c:v>
                </c:pt>
                <c:pt idx="72">
                  <c:v>14.04</c:v>
                </c:pt>
                <c:pt idx="73">
                  <c:v>14.08</c:v>
                </c:pt>
                <c:pt idx="74">
                  <c:v>14.13</c:v>
                </c:pt>
                <c:pt idx="75">
                  <c:v>14.18</c:v>
                </c:pt>
                <c:pt idx="76">
                  <c:v>14.21</c:v>
                </c:pt>
                <c:pt idx="77">
                  <c:v>14.25</c:v>
                </c:pt>
                <c:pt idx="78">
                  <c:v>14.29</c:v>
                </c:pt>
                <c:pt idx="79">
                  <c:v>14.33</c:v>
                </c:pt>
                <c:pt idx="80">
                  <c:v>14.37</c:v>
                </c:pt>
              </c:numCache>
            </c:numRef>
          </c:val>
          <c:smooth val="0"/>
          <c:extLst>
            <c:ext xmlns:c16="http://schemas.microsoft.com/office/drawing/2014/chart" uri="{C3380CC4-5D6E-409C-BE32-E72D297353CC}">
              <c16:uniqueId val="{00000005-AA94-4338-82B6-64F4B37283A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'China Jun 24'!$B$6</c:f>
              <c:strCache>
                <c:ptCount val="1"/>
                <c:pt idx="0">
                  <c:v>SSP3 IFs</c:v>
                </c:pt>
              </c:strCache>
            </c:strRef>
          </c:tx>
          <c:spPr>
            <a:ln w="28575" cap="rnd">
              <a:solidFill>
                <a:srgbClr val="FF000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24'!$B$7:$B$87</c:f>
              <c:numCache>
                <c:formatCode>General</c:formatCode>
                <c:ptCount val="81"/>
                <c:pt idx="0">
                  <c:v>8.3230000000000004</c:v>
                </c:pt>
                <c:pt idx="1">
                  <c:v>8.4109999999999996</c:v>
                </c:pt>
                <c:pt idx="2">
                  <c:v>8.4969999999999999</c:v>
                </c:pt>
                <c:pt idx="3">
                  <c:v>8.58</c:v>
                </c:pt>
                <c:pt idx="4">
                  <c:v>8.6609999999999996</c:v>
                </c:pt>
                <c:pt idx="5">
                  <c:v>8.7390000000000008</c:v>
                </c:pt>
                <c:pt idx="6">
                  <c:v>8.8160000000000007</c:v>
                </c:pt>
                <c:pt idx="7">
                  <c:v>8.8930000000000007</c:v>
                </c:pt>
                <c:pt idx="8">
                  <c:v>8.9689999999999994</c:v>
                </c:pt>
                <c:pt idx="9">
                  <c:v>9.0459999999999994</c:v>
                </c:pt>
                <c:pt idx="10">
                  <c:v>9.1229999999999993</c:v>
                </c:pt>
                <c:pt idx="11">
                  <c:v>9.1999999999999993</c:v>
                </c:pt>
                <c:pt idx="12">
                  <c:v>9.2769999999999992</c:v>
                </c:pt>
                <c:pt idx="13">
                  <c:v>9.3529999999999998</c:v>
                </c:pt>
                <c:pt idx="14">
                  <c:v>9.4290000000000003</c:v>
                </c:pt>
                <c:pt idx="15">
                  <c:v>9.5030000000000001</c:v>
                </c:pt>
                <c:pt idx="16">
                  <c:v>9.577</c:v>
                </c:pt>
                <c:pt idx="17">
                  <c:v>9.6489999999999991</c:v>
                </c:pt>
                <c:pt idx="18">
                  <c:v>9.7200000000000006</c:v>
                </c:pt>
                <c:pt idx="19">
                  <c:v>9.7880000000000003</c:v>
                </c:pt>
                <c:pt idx="20">
                  <c:v>9.8559999999999999</c:v>
                </c:pt>
                <c:pt idx="21">
                  <c:v>9.9209999999999994</c:v>
                </c:pt>
                <c:pt idx="22">
                  <c:v>9.9849999999999994</c:v>
                </c:pt>
                <c:pt idx="23">
                  <c:v>10.050000000000001</c:v>
                </c:pt>
                <c:pt idx="24">
                  <c:v>10.11</c:v>
                </c:pt>
                <c:pt idx="25">
                  <c:v>10.17</c:v>
                </c:pt>
                <c:pt idx="26">
                  <c:v>10.23</c:v>
                </c:pt>
                <c:pt idx="27">
                  <c:v>10.28</c:v>
                </c:pt>
                <c:pt idx="28">
                  <c:v>10.34</c:v>
                </c:pt>
                <c:pt idx="29">
                  <c:v>10.39</c:v>
                </c:pt>
                <c:pt idx="30">
                  <c:v>10.44</c:v>
                </c:pt>
                <c:pt idx="31">
                  <c:v>10.49</c:v>
                </c:pt>
                <c:pt idx="32">
                  <c:v>10.54</c:v>
                </c:pt>
                <c:pt idx="33">
                  <c:v>10.59</c:v>
                </c:pt>
                <c:pt idx="34">
                  <c:v>10.64</c:v>
                </c:pt>
                <c:pt idx="35">
                  <c:v>10.69</c:v>
                </c:pt>
                <c:pt idx="36">
                  <c:v>10.73</c:v>
                </c:pt>
                <c:pt idx="37">
                  <c:v>10.78</c:v>
                </c:pt>
                <c:pt idx="38">
                  <c:v>10.83</c:v>
                </c:pt>
                <c:pt idx="39">
                  <c:v>10.87</c:v>
                </c:pt>
                <c:pt idx="40">
                  <c:v>10.91</c:v>
                </c:pt>
                <c:pt idx="41">
                  <c:v>10.95</c:v>
                </c:pt>
                <c:pt idx="42">
                  <c:v>10.99</c:v>
                </c:pt>
                <c:pt idx="43">
                  <c:v>11.03</c:v>
                </c:pt>
                <c:pt idx="44">
                  <c:v>11.07</c:v>
                </c:pt>
                <c:pt idx="45">
                  <c:v>11.11</c:v>
                </c:pt>
                <c:pt idx="46">
                  <c:v>11.15</c:v>
                </c:pt>
                <c:pt idx="47">
                  <c:v>11.18</c:v>
                </c:pt>
                <c:pt idx="48">
                  <c:v>11.21</c:v>
                </c:pt>
                <c:pt idx="49">
                  <c:v>11.25</c:v>
                </c:pt>
                <c:pt idx="50">
                  <c:v>11.28</c:v>
                </c:pt>
                <c:pt idx="51">
                  <c:v>11.31</c:v>
                </c:pt>
                <c:pt idx="52">
                  <c:v>11.33</c:v>
                </c:pt>
                <c:pt idx="53">
                  <c:v>11.36</c:v>
                </c:pt>
                <c:pt idx="54">
                  <c:v>11.38</c:v>
                </c:pt>
                <c:pt idx="55">
                  <c:v>11.41</c:v>
                </c:pt>
                <c:pt idx="56">
                  <c:v>11.43</c:v>
                </c:pt>
                <c:pt idx="57">
                  <c:v>11.45</c:v>
                </c:pt>
                <c:pt idx="58">
                  <c:v>11.47</c:v>
                </c:pt>
                <c:pt idx="59">
                  <c:v>11.49</c:v>
                </c:pt>
                <c:pt idx="60">
                  <c:v>11.51</c:v>
                </c:pt>
                <c:pt idx="61">
                  <c:v>11.52</c:v>
                </c:pt>
                <c:pt idx="62">
                  <c:v>11.54</c:v>
                </c:pt>
                <c:pt idx="63">
                  <c:v>11.55</c:v>
                </c:pt>
                <c:pt idx="64">
                  <c:v>11.56</c:v>
                </c:pt>
                <c:pt idx="65">
                  <c:v>11.57</c:v>
                </c:pt>
                <c:pt idx="66">
                  <c:v>11.58</c:v>
                </c:pt>
                <c:pt idx="67">
                  <c:v>11.59</c:v>
                </c:pt>
                <c:pt idx="68">
                  <c:v>11.6</c:v>
                </c:pt>
                <c:pt idx="69">
                  <c:v>11.61</c:v>
                </c:pt>
                <c:pt idx="70">
                  <c:v>11.62</c:v>
                </c:pt>
                <c:pt idx="71">
                  <c:v>11.62</c:v>
                </c:pt>
                <c:pt idx="72">
                  <c:v>11.62</c:v>
                </c:pt>
                <c:pt idx="73">
                  <c:v>11.63</c:v>
                </c:pt>
                <c:pt idx="74">
                  <c:v>11.63</c:v>
                </c:pt>
                <c:pt idx="75">
                  <c:v>11.63</c:v>
                </c:pt>
                <c:pt idx="76">
                  <c:v>11.63</c:v>
                </c:pt>
                <c:pt idx="77">
                  <c:v>11.63</c:v>
                </c:pt>
                <c:pt idx="78">
                  <c:v>11.63</c:v>
                </c:pt>
                <c:pt idx="79">
                  <c:v>11.63</c:v>
                </c:pt>
                <c:pt idx="80">
                  <c:v>11.63</c:v>
                </c:pt>
              </c:numCache>
            </c:numRef>
          </c:val>
          <c:smooth val="0"/>
          <c:extLst>
            <c:ext xmlns:c16="http://schemas.microsoft.com/office/drawing/2014/chart" uri="{C3380CC4-5D6E-409C-BE32-E72D297353CC}">
              <c16:uniqueId val="{00000000-5380-409A-873C-3075F8174C12}"/>
            </c:ext>
          </c:extLst>
        </c:ser>
        <c:ser>
          <c:idx val="1"/>
          <c:order val="1"/>
          <c:tx>
            <c:strRef>
              <c:f>'China Jun 24'!$C$6</c:f>
              <c:strCache>
                <c:ptCount val="1"/>
                <c:pt idx="0">
                  <c:v>SSP3 WIC</c:v>
                </c:pt>
              </c:strCache>
            </c:strRef>
          </c:tx>
          <c:spPr>
            <a:ln w="28575" cap="rnd">
              <a:solidFill>
                <a:srgbClr val="FF0000"/>
              </a:solidFill>
              <a:prstDash val="sys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24'!$C$7:$C$87</c:f>
              <c:numCache>
                <c:formatCode>General</c:formatCode>
                <c:ptCount val="81"/>
                <c:pt idx="0">
                  <c:v>8.3230000000000004</c:v>
                </c:pt>
                <c:pt idx="1">
                  <c:v>8.4030000000000005</c:v>
                </c:pt>
                <c:pt idx="2">
                  <c:v>8.484</c:v>
                </c:pt>
                <c:pt idx="3">
                  <c:v>8.5640000000000001</c:v>
                </c:pt>
                <c:pt idx="4">
                  <c:v>8.6449999999999996</c:v>
                </c:pt>
                <c:pt idx="5">
                  <c:v>8.7260000000000009</c:v>
                </c:pt>
                <c:pt idx="6">
                  <c:v>8.8000000000000007</c:v>
                </c:pt>
                <c:pt idx="7">
                  <c:v>8.8740000000000006</c:v>
                </c:pt>
                <c:pt idx="8">
                  <c:v>8.9480000000000004</c:v>
                </c:pt>
                <c:pt idx="9">
                  <c:v>9.0220000000000002</c:v>
                </c:pt>
                <c:pt idx="10">
                  <c:v>9.0960000000000001</c:v>
                </c:pt>
                <c:pt idx="11">
                  <c:v>9.1679999999999993</c:v>
                </c:pt>
                <c:pt idx="12">
                  <c:v>9.2409999999999997</c:v>
                </c:pt>
                <c:pt idx="13">
                  <c:v>9.3140000000000001</c:v>
                </c:pt>
                <c:pt idx="14">
                  <c:v>9.3870000000000005</c:v>
                </c:pt>
                <c:pt idx="15">
                  <c:v>9.4589999999999996</c:v>
                </c:pt>
                <c:pt idx="16">
                  <c:v>9.5299999999999994</c:v>
                </c:pt>
                <c:pt idx="17">
                  <c:v>9.6010000000000009</c:v>
                </c:pt>
                <c:pt idx="18">
                  <c:v>9.673</c:v>
                </c:pt>
                <c:pt idx="19">
                  <c:v>9.7439999999999998</c:v>
                </c:pt>
                <c:pt idx="20">
                  <c:v>9.8149999999999995</c:v>
                </c:pt>
                <c:pt idx="21">
                  <c:v>9.8810000000000002</c:v>
                </c:pt>
                <c:pt idx="22">
                  <c:v>9.9459999999999997</c:v>
                </c:pt>
                <c:pt idx="23">
                  <c:v>10.01</c:v>
                </c:pt>
                <c:pt idx="24">
                  <c:v>10.07</c:v>
                </c:pt>
                <c:pt idx="25">
                  <c:v>10.14</c:v>
                </c:pt>
                <c:pt idx="26">
                  <c:v>10.199999999999999</c:v>
                </c:pt>
                <c:pt idx="27">
                  <c:v>10.25</c:v>
                </c:pt>
                <c:pt idx="28">
                  <c:v>10.31</c:v>
                </c:pt>
                <c:pt idx="29">
                  <c:v>10.37</c:v>
                </c:pt>
                <c:pt idx="30">
                  <c:v>10.42</c:v>
                </c:pt>
                <c:pt idx="31">
                  <c:v>10.48</c:v>
                </c:pt>
                <c:pt idx="32">
                  <c:v>10.53</c:v>
                </c:pt>
                <c:pt idx="33">
                  <c:v>10.58</c:v>
                </c:pt>
                <c:pt idx="34">
                  <c:v>10.64</c:v>
                </c:pt>
                <c:pt idx="35">
                  <c:v>10.69</c:v>
                </c:pt>
                <c:pt idx="36">
                  <c:v>10.74</c:v>
                </c:pt>
                <c:pt idx="37">
                  <c:v>10.8</c:v>
                </c:pt>
                <c:pt idx="38">
                  <c:v>10.85</c:v>
                </c:pt>
                <c:pt idx="39">
                  <c:v>10.9</c:v>
                </c:pt>
                <c:pt idx="40">
                  <c:v>10.95</c:v>
                </c:pt>
                <c:pt idx="41">
                  <c:v>11</c:v>
                </c:pt>
                <c:pt idx="42">
                  <c:v>11.04</c:v>
                </c:pt>
                <c:pt idx="43">
                  <c:v>11.09</c:v>
                </c:pt>
                <c:pt idx="44">
                  <c:v>11.14</c:v>
                </c:pt>
                <c:pt idx="45">
                  <c:v>11.18</c:v>
                </c:pt>
                <c:pt idx="46">
                  <c:v>11.22</c:v>
                </c:pt>
                <c:pt idx="47">
                  <c:v>11.26</c:v>
                </c:pt>
                <c:pt idx="48">
                  <c:v>11.3</c:v>
                </c:pt>
                <c:pt idx="49">
                  <c:v>11.34</c:v>
                </c:pt>
                <c:pt idx="50">
                  <c:v>11.38</c:v>
                </c:pt>
                <c:pt idx="51">
                  <c:v>11.41</c:v>
                </c:pt>
                <c:pt idx="52">
                  <c:v>11.44</c:v>
                </c:pt>
                <c:pt idx="53">
                  <c:v>11.47</c:v>
                </c:pt>
                <c:pt idx="54">
                  <c:v>11.49</c:v>
                </c:pt>
                <c:pt idx="55">
                  <c:v>11.52</c:v>
                </c:pt>
                <c:pt idx="56">
                  <c:v>11.54</c:v>
                </c:pt>
                <c:pt idx="57">
                  <c:v>11.56</c:v>
                </c:pt>
                <c:pt idx="58">
                  <c:v>11.58</c:v>
                </c:pt>
                <c:pt idx="59">
                  <c:v>11.6</c:v>
                </c:pt>
                <c:pt idx="60">
                  <c:v>11.62</c:v>
                </c:pt>
                <c:pt idx="61">
                  <c:v>11.63</c:v>
                </c:pt>
                <c:pt idx="62">
                  <c:v>11.64</c:v>
                </c:pt>
                <c:pt idx="63">
                  <c:v>11.65</c:v>
                </c:pt>
                <c:pt idx="64">
                  <c:v>11.66</c:v>
                </c:pt>
                <c:pt idx="65">
                  <c:v>11.67</c:v>
                </c:pt>
                <c:pt idx="66">
                  <c:v>11.67</c:v>
                </c:pt>
                <c:pt idx="67">
                  <c:v>11.68</c:v>
                </c:pt>
                <c:pt idx="68">
                  <c:v>11.68</c:v>
                </c:pt>
                <c:pt idx="69">
                  <c:v>11.68</c:v>
                </c:pt>
                <c:pt idx="70">
                  <c:v>11.69</c:v>
                </c:pt>
                <c:pt idx="71">
                  <c:v>11.69</c:v>
                </c:pt>
                <c:pt idx="72">
                  <c:v>11.69</c:v>
                </c:pt>
                <c:pt idx="73">
                  <c:v>11.69</c:v>
                </c:pt>
                <c:pt idx="74">
                  <c:v>11.69</c:v>
                </c:pt>
                <c:pt idx="75">
                  <c:v>11.69</c:v>
                </c:pt>
                <c:pt idx="76">
                  <c:v>11.69</c:v>
                </c:pt>
                <c:pt idx="77">
                  <c:v>11.69</c:v>
                </c:pt>
                <c:pt idx="78">
                  <c:v>11.69</c:v>
                </c:pt>
                <c:pt idx="79">
                  <c:v>11.69</c:v>
                </c:pt>
                <c:pt idx="80">
                  <c:v>11.69</c:v>
                </c:pt>
              </c:numCache>
            </c:numRef>
          </c:val>
          <c:smooth val="0"/>
          <c:extLst>
            <c:ext xmlns:c16="http://schemas.microsoft.com/office/drawing/2014/chart" uri="{C3380CC4-5D6E-409C-BE32-E72D297353CC}">
              <c16:uniqueId val="{00000001-5380-409A-873C-3075F8174C12}"/>
            </c:ext>
          </c:extLst>
        </c:ser>
        <c:ser>
          <c:idx val="2"/>
          <c:order val="2"/>
          <c:tx>
            <c:strRef>
              <c:f>'China Jun 24'!$D$6</c:f>
              <c:strCache>
                <c:ptCount val="1"/>
                <c:pt idx="0">
                  <c:v>SSP2 IFs</c:v>
                </c:pt>
              </c:strCache>
            </c:strRef>
          </c:tx>
          <c:spPr>
            <a:ln w="28575" cap="rnd">
              <a:solidFill>
                <a:srgbClr val="00B05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24'!$D$7:$D$87</c:f>
              <c:numCache>
                <c:formatCode>General</c:formatCode>
                <c:ptCount val="81"/>
                <c:pt idx="0">
                  <c:v>8.3230000000000004</c:v>
                </c:pt>
                <c:pt idx="1">
                  <c:v>8.4109999999999996</c:v>
                </c:pt>
                <c:pt idx="2">
                  <c:v>8.4969999999999999</c:v>
                </c:pt>
                <c:pt idx="3">
                  <c:v>8.58</c:v>
                </c:pt>
                <c:pt idx="4">
                  <c:v>8.6620000000000008</c:v>
                </c:pt>
                <c:pt idx="5">
                  <c:v>8.7409999999999997</c:v>
                </c:pt>
                <c:pt idx="6">
                  <c:v>8.82</c:v>
                </c:pt>
                <c:pt idx="7">
                  <c:v>8.8989999999999991</c:v>
                </c:pt>
                <c:pt idx="8">
                  <c:v>8.9789999999999992</c:v>
                </c:pt>
                <c:pt idx="9">
                  <c:v>9.0589999999999993</c:v>
                </c:pt>
                <c:pt idx="10">
                  <c:v>9.14</c:v>
                </c:pt>
                <c:pt idx="11">
                  <c:v>9.2230000000000008</c:v>
                </c:pt>
                <c:pt idx="12">
                  <c:v>9.3070000000000004</c:v>
                </c:pt>
                <c:pt idx="13">
                  <c:v>9.3919999999999995</c:v>
                </c:pt>
                <c:pt idx="14">
                  <c:v>9.4779999999999998</c:v>
                </c:pt>
                <c:pt idx="15">
                  <c:v>9.5660000000000007</c:v>
                </c:pt>
                <c:pt idx="16">
                  <c:v>9.6549999999999994</c:v>
                </c:pt>
                <c:pt idx="17">
                  <c:v>9.7449999999999992</c:v>
                </c:pt>
                <c:pt idx="18">
                  <c:v>9.8350000000000009</c:v>
                </c:pt>
                <c:pt idx="19">
                  <c:v>9.9250000000000007</c:v>
                </c:pt>
                <c:pt idx="20">
                  <c:v>10.02</c:v>
                </c:pt>
                <c:pt idx="21">
                  <c:v>10.1</c:v>
                </c:pt>
                <c:pt idx="22">
                  <c:v>10.19</c:v>
                </c:pt>
                <c:pt idx="23">
                  <c:v>10.28</c:v>
                </c:pt>
                <c:pt idx="24">
                  <c:v>10.37</c:v>
                </c:pt>
                <c:pt idx="25">
                  <c:v>10.45</c:v>
                </c:pt>
                <c:pt idx="26">
                  <c:v>10.53</c:v>
                </c:pt>
                <c:pt idx="27">
                  <c:v>10.61</c:v>
                </c:pt>
                <c:pt idx="28">
                  <c:v>10.69</c:v>
                </c:pt>
                <c:pt idx="29">
                  <c:v>10.77</c:v>
                </c:pt>
                <c:pt idx="30">
                  <c:v>10.85</c:v>
                </c:pt>
                <c:pt idx="31">
                  <c:v>10.92</c:v>
                </c:pt>
                <c:pt idx="32">
                  <c:v>11</c:v>
                </c:pt>
                <c:pt idx="33">
                  <c:v>11.07</c:v>
                </c:pt>
                <c:pt idx="34">
                  <c:v>11.15</c:v>
                </c:pt>
                <c:pt idx="35">
                  <c:v>11.22</c:v>
                </c:pt>
                <c:pt idx="36">
                  <c:v>11.29</c:v>
                </c:pt>
                <c:pt idx="37">
                  <c:v>11.37</c:v>
                </c:pt>
                <c:pt idx="38">
                  <c:v>11.44</c:v>
                </c:pt>
                <c:pt idx="39">
                  <c:v>11.51</c:v>
                </c:pt>
                <c:pt idx="40">
                  <c:v>11.59</c:v>
                </c:pt>
                <c:pt idx="41">
                  <c:v>11.66</c:v>
                </c:pt>
                <c:pt idx="42">
                  <c:v>11.74</c:v>
                </c:pt>
                <c:pt idx="43">
                  <c:v>11.81</c:v>
                </c:pt>
                <c:pt idx="44">
                  <c:v>11.88</c:v>
                </c:pt>
                <c:pt idx="45">
                  <c:v>11.96</c:v>
                </c:pt>
                <c:pt idx="46">
                  <c:v>12.03</c:v>
                </c:pt>
                <c:pt idx="47">
                  <c:v>12.1</c:v>
                </c:pt>
                <c:pt idx="48">
                  <c:v>12.17</c:v>
                </c:pt>
                <c:pt idx="49">
                  <c:v>12.24</c:v>
                </c:pt>
                <c:pt idx="50">
                  <c:v>12.31</c:v>
                </c:pt>
                <c:pt idx="51">
                  <c:v>12.37</c:v>
                </c:pt>
                <c:pt idx="52">
                  <c:v>12.44</c:v>
                </c:pt>
                <c:pt idx="53">
                  <c:v>12.5</c:v>
                </c:pt>
                <c:pt idx="54">
                  <c:v>12.56</c:v>
                </c:pt>
                <c:pt idx="55">
                  <c:v>12.62</c:v>
                </c:pt>
                <c:pt idx="56">
                  <c:v>12.68</c:v>
                </c:pt>
                <c:pt idx="57">
                  <c:v>12.74</c:v>
                </c:pt>
                <c:pt idx="58">
                  <c:v>12.79</c:v>
                </c:pt>
                <c:pt idx="59">
                  <c:v>12.84</c:v>
                </c:pt>
                <c:pt idx="60">
                  <c:v>12.89</c:v>
                </c:pt>
                <c:pt idx="61">
                  <c:v>12.94</c:v>
                </c:pt>
                <c:pt idx="62">
                  <c:v>12.99</c:v>
                </c:pt>
                <c:pt idx="63">
                  <c:v>13.04</c:v>
                </c:pt>
                <c:pt idx="64">
                  <c:v>13.08</c:v>
                </c:pt>
                <c:pt idx="65">
                  <c:v>13.12</c:v>
                </c:pt>
                <c:pt idx="66">
                  <c:v>13.17</c:v>
                </c:pt>
                <c:pt idx="67">
                  <c:v>13.21</c:v>
                </c:pt>
                <c:pt idx="68">
                  <c:v>13.25</c:v>
                </c:pt>
                <c:pt idx="69">
                  <c:v>13.29</c:v>
                </c:pt>
                <c:pt idx="70">
                  <c:v>13.33</c:v>
                </c:pt>
                <c:pt idx="71">
                  <c:v>13.36</c:v>
                </c:pt>
                <c:pt idx="72">
                  <c:v>13.4</c:v>
                </c:pt>
                <c:pt idx="73">
                  <c:v>13.43</c:v>
                </c:pt>
                <c:pt idx="74">
                  <c:v>13.47</c:v>
                </c:pt>
                <c:pt idx="75">
                  <c:v>13.5</c:v>
                </c:pt>
                <c:pt idx="76">
                  <c:v>13.53</c:v>
                </c:pt>
                <c:pt idx="77">
                  <c:v>13.56</c:v>
                </c:pt>
                <c:pt idx="78">
                  <c:v>13.59</c:v>
                </c:pt>
                <c:pt idx="79">
                  <c:v>13.62</c:v>
                </c:pt>
                <c:pt idx="80">
                  <c:v>13.65</c:v>
                </c:pt>
              </c:numCache>
            </c:numRef>
          </c:val>
          <c:smooth val="0"/>
          <c:extLst>
            <c:ext xmlns:c16="http://schemas.microsoft.com/office/drawing/2014/chart" uri="{C3380CC4-5D6E-409C-BE32-E72D297353CC}">
              <c16:uniqueId val="{00000002-5380-409A-873C-3075F8174C12}"/>
            </c:ext>
          </c:extLst>
        </c:ser>
        <c:ser>
          <c:idx val="3"/>
          <c:order val="3"/>
          <c:tx>
            <c:strRef>
              <c:f>'China Jun 24'!$E$6</c:f>
              <c:strCache>
                <c:ptCount val="1"/>
                <c:pt idx="0">
                  <c:v>SSP2 WIC</c:v>
                </c:pt>
              </c:strCache>
            </c:strRef>
          </c:tx>
          <c:spPr>
            <a:ln w="28575" cap="rnd">
              <a:solidFill>
                <a:srgbClr val="00B050"/>
              </a:solidFill>
              <a:prstDash val="sys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24'!$E$7:$E$87</c:f>
              <c:numCache>
                <c:formatCode>General</c:formatCode>
                <c:ptCount val="81"/>
                <c:pt idx="0">
                  <c:v>8.3230000000000004</c:v>
                </c:pt>
                <c:pt idx="1">
                  <c:v>8.4049999999999994</c:v>
                </c:pt>
                <c:pt idx="2">
                  <c:v>8.4870000000000001</c:v>
                </c:pt>
                <c:pt idx="3">
                  <c:v>8.57</c:v>
                </c:pt>
                <c:pt idx="4">
                  <c:v>8.6519999999999992</c:v>
                </c:pt>
                <c:pt idx="5">
                  <c:v>8.7349999999999994</c:v>
                </c:pt>
                <c:pt idx="6">
                  <c:v>8.8149999999999995</c:v>
                </c:pt>
                <c:pt idx="7">
                  <c:v>8.8940000000000001</c:v>
                </c:pt>
                <c:pt idx="8">
                  <c:v>8.9740000000000002</c:v>
                </c:pt>
                <c:pt idx="9">
                  <c:v>9.0530000000000008</c:v>
                </c:pt>
                <c:pt idx="10">
                  <c:v>9.1329999999999991</c:v>
                </c:pt>
                <c:pt idx="11">
                  <c:v>9.2159999999999993</c:v>
                </c:pt>
                <c:pt idx="12">
                  <c:v>9.2989999999999995</c:v>
                </c:pt>
                <c:pt idx="13">
                  <c:v>9.3819999999999997</c:v>
                </c:pt>
                <c:pt idx="14">
                  <c:v>9.4640000000000004</c:v>
                </c:pt>
                <c:pt idx="15">
                  <c:v>9.5470000000000006</c:v>
                </c:pt>
                <c:pt idx="16">
                  <c:v>9.6319999999999997</c:v>
                </c:pt>
                <c:pt idx="17">
                  <c:v>9.718</c:v>
                </c:pt>
                <c:pt idx="18">
                  <c:v>9.8030000000000008</c:v>
                </c:pt>
                <c:pt idx="19">
                  <c:v>9.89</c:v>
                </c:pt>
                <c:pt idx="20">
                  <c:v>9.9749999999999996</c:v>
                </c:pt>
                <c:pt idx="21">
                  <c:v>10.06</c:v>
                </c:pt>
                <c:pt idx="22">
                  <c:v>10.14</c:v>
                </c:pt>
                <c:pt idx="23">
                  <c:v>10.220000000000001</c:v>
                </c:pt>
                <c:pt idx="24">
                  <c:v>10.3</c:v>
                </c:pt>
                <c:pt idx="25">
                  <c:v>10.38</c:v>
                </c:pt>
                <c:pt idx="26">
                  <c:v>10.45</c:v>
                </c:pt>
                <c:pt idx="27">
                  <c:v>10.52</c:v>
                </c:pt>
                <c:pt idx="28">
                  <c:v>10.59</c:v>
                </c:pt>
                <c:pt idx="29">
                  <c:v>10.65</c:v>
                </c:pt>
                <c:pt idx="30">
                  <c:v>10.72</c:v>
                </c:pt>
                <c:pt idx="31">
                  <c:v>10.79</c:v>
                </c:pt>
                <c:pt idx="32">
                  <c:v>10.86</c:v>
                </c:pt>
                <c:pt idx="33">
                  <c:v>10.92</c:v>
                </c:pt>
                <c:pt idx="34">
                  <c:v>10.99</c:v>
                </c:pt>
                <c:pt idx="35">
                  <c:v>11.06</c:v>
                </c:pt>
                <c:pt idx="36">
                  <c:v>11.12</c:v>
                </c:pt>
                <c:pt idx="37">
                  <c:v>11.19</c:v>
                </c:pt>
                <c:pt idx="38">
                  <c:v>11.26</c:v>
                </c:pt>
                <c:pt idx="39">
                  <c:v>11.33</c:v>
                </c:pt>
                <c:pt idx="40">
                  <c:v>11.4</c:v>
                </c:pt>
                <c:pt idx="41">
                  <c:v>11.46</c:v>
                </c:pt>
                <c:pt idx="42">
                  <c:v>11.53</c:v>
                </c:pt>
                <c:pt idx="43">
                  <c:v>11.6</c:v>
                </c:pt>
                <c:pt idx="44">
                  <c:v>11.67</c:v>
                </c:pt>
                <c:pt idx="45">
                  <c:v>11.74</c:v>
                </c:pt>
                <c:pt idx="46">
                  <c:v>11.8</c:v>
                </c:pt>
                <c:pt idx="47">
                  <c:v>11.87</c:v>
                </c:pt>
                <c:pt idx="48">
                  <c:v>11.93</c:v>
                </c:pt>
                <c:pt idx="49">
                  <c:v>12</c:v>
                </c:pt>
                <c:pt idx="50">
                  <c:v>12.06</c:v>
                </c:pt>
                <c:pt idx="51">
                  <c:v>12.12</c:v>
                </c:pt>
                <c:pt idx="52">
                  <c:v>12.18</c:v>
                </c:pt>
                <c:pt idx="53">
                  <c:v>12.24</c:v>
                </c:pt>
                <c:pt idx="54">
                  <c:v>12.3</c:v>
                </c:pt>
                <c:pt idx="55">
                  <c:v>12.36</c:v>
                </c:pt>
                <c:pt idx="56">
                  <c:v>12.41</c:v>
                </c:pt>
                <c:pt idx="57">
                  <c:v>12.47</c:v>
                </c:pt>
                <c:pt idx="58">
                  <c:v>12.52</c:v>
                </c:pt>
                <c:pt idx="59">
                  <c:v>12.57</c:v>
                </c:pt>
                <c:pt idx="60">
                  <c:v>12.62</c:v>
                </c:pt>
                <c:pt idx="61">
                  <c:v>12.67</c:v>
                </c:pt>
                <c:pt idx="62">
                  <c:v>12.71</c:v>
                </c:pt>
                <c:pt idx="63">
                  <c:v>12.76</c:v>
                </c:pt>
                <c:pt idx="64">
                  <c:v>12.8</c:v>
                </c:pt>
                <c:pt idx="65">
                  <c:v>12.85</c:v>
                </c:pt>
                <c:pt idx="66">
                  <c:v>12.88</c:v>
                </c:pt>
                <c:pt idx="67">
                  <c:v>12.92</c:v>
                </c:pt>
                <c:pt idx="68">
                  <c:v>12.95</c:v>
                </c:pt>
                <c:pt idx="69">
                  <c:v>12.99</c:v>
                </c:pt>
                <c:pt idx="70">
                  <c:v>13.02</c:v>
                </c:pt>
                <c:pt idx="71">
                  <c:v>13.05</c:v>
                </c:pt>
                <c:pt idx="72">
                  <c:v>13.08</c:v>
                </c:pt>
                <c:pt idx="73">
                  <c:v>13.11</c:v>
                </c:pt>
                <c:pt idx="74">
                  <c:v>13.13</c:v>
                </c:pt>
                <c:pt idx="75">
                  <c:v>13.16</c:v>
                </c:pt>
                <c:pt idx="76">
                  <c:v>13.18</c:v>
                </c:pt>
                <c:pt idx="77">
                  <c:v>13.2</c:v>
                </c:pt>
                <c:pt idx="78">
                  <c:v>13.23</c:v>
                </c:pt>
                <c:pt idx="79">
                  <c:v>13.25</c:v>
                </c:pt>
                <c:pt idx="80">
                  <c:v>13.27</c:v>
                </c:pt>
              </c:numCache>
            </c:numRef>
          </c:val>
          <c:smooth val="0"/>
          <c:extLst>
            <c:ext xmlns:c16="http://schemas.microsoft.com/office/drawing/2014/chart" uri="{C3380CC4-5D6E-409C-BE32-E72D297353CC}">
              <c16:uniqueId val="{00000003-5380-409A-873C-3075F8174C12}"/>
            </c:ext>
          </c:extLst>
        </c:ser>
        <c:ser>
          <c:idx val="4"/>
          <c:order val="4"/>
          <c:tx>
            <c:strRef>
              <c:f>'China Jun 24'!$F$6</c:f>
              <c:strCache>
                <c:ptCount val="1"/>
                <c:pt idx="0">
                  <c:v>SSP5 IFs</c:v>
                </c:pt>
              </c:strCache>
            </c:strRef>
          </c:tx>
          <c:spPr>
            <a:ln w="28575" cap="rnd">
              <a:solidFill>
                <a:srgbClr val="0070C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24'!$F$7:$F$87</c:f>
              <c:numCache>
                <c:formatCode>General</c:formatCode>
                <c:ptCount val="81"/>
                <c:pt idx="0">
                  <c:v>8.3230000000000004</c:v>
                </c:pt>
                <c:pt idx="1">
                  <c:v>8.4109999999999996</c:v>
                </c:pt>
                <c:pt idx="2">
                  <c:v>8.4979999999999993</c:v>
                </c:pt>
                <c:pt idx="3">
                  <c:v>8.5839999999999996</c:v>
                </c:pt>
                <c:pt idx="4">
                  <c:v>8.6690000000000005</c:v>
                </c:pt>
                <c:pt idx="5">
                  <c:v>8.7539999999999996</c:v>
                </c:pt>
                <c:pt idx="6">
                  <c:v>8.8379999999999992</c:v>
                </c:pt>
                <c:pt idx="7">
                  <c:v>8.9239999999999995</c:v>
                </c:pt>
                <c:pt idx="8">
                  <c:v>9.0109999999999992</c:v>
                </c:pt>
                <c:pt idx="9">
                  <c:v>9.1</c:v>
                </c:pt>
                <c:pt idx="10">
                  <c:v>9.1920000000000002</c:v>
                </c:pt>
                <c:pt idx="11">
                  <c:v>9.2870000000000008</c:v>
                </c:pt>
                <c:pt idx="12">
                  <c:v>9.3840000000000003</c:v>
                </c:pt>
                <c:pt idx="13">
                  <c:v>9.4849999999999994</c:v>
                </c:pt>
                <c:pt idx="14">
                  <c:v>9.5869999999999997</c:v>
                </c:pt>
                <c:pt idx="15">
                  <c:v>9.6929999999999996</c:v>
                </c:pt>
                <c:pt idx="16">
                  <c:v>9.7989999999999995</c:v>
                </c:pt>
                <c:pt idx="17">
                  <c:v>9.907</c:v>
                </c:pt>
                <c:pt idx="18">
                  <c:v>10.01</c:v>
                </c:pt>
                <c:pt idx="19">
                  <c:v>10.119999999999999</c:v>
                </c:pt>
                <c:pt idx="20">
                  <c:v>10.23</c:v>
                </c:pt>
                <c:pt idx="21">
                  <c:v>10.34</c:v>
                </c:pt>
                <c:pt idx="22">
                  <c:v>10.44</c:v>
                </c:pt>
                <c:pt idx="23">
                  <c:v>10.55</c:v>
                </c:pt>
                <c:pt idx="24">
                  <c:v>10.65</c:v>
                </c:pt>
                <c:pt idx="25">
                  <c:v>10.75</c:v>
                </c:pt>
                <c:pt idx="26">
                  <c:v>10.85</c:v>
                </c:pt>
                <c:pt idx="27">
                  <c:v>10.95</c:v>
                </c:pt>
                <c:pt idx="28">
                  <c:v>11.04</c:v>
                </c:pt>
                <c:pt idx="29">
                  <c:v>11.13</c:v>
                </c:pt>
                <c:pt idx="30">
                  <c:v>11.23</c:v>
                </c:pt>
                <c:pt idx="31">
                  <c:v>11.32</c:v>
                </c:pt>
                <c:pt idx="32">
                  <c:v>11.41</c:v>
                </c:pt>
                <c:pt idx="33">
                  <c:v>11.5</c:v>
                </c:pt>
                <c:pt idx="34">
                  <c:v>11.58</c:v>
                </c:pt>
                <c:pt idx="35">
                  <c:v>11.67</c:v>
                </c:pt>
                <c:pt idx="36">
                  <c:v>11.76</c:v>
                </c:pt>
                <c:pt idx="37">
                  <c:v>11.85</c:v>
                </c:pt>
                <c:pt idx="38">
                  <c:v>11.94</c:v>
                </c:pt>
                <c:pt idx="39">
                  <c:v>12.03</c:v>
                </c:pt>
                <c:pt idx="40">
                  <c:v>12.12</c:v>
                </c:pt>
                <c:pt idx="41">
                  <c:v>12.21</c:v>
                </c:pt>
                <c:pt idx="42">
                  <c:v>12.3</c:v>
                </c:pt>
                <c:pt idx="43">
                  <c:v>12.39</c:v>
                </c:pt>
                <c:pt idx="44">
                  <c:v>12.48</c:v>
                </c:pt>
                <c:pt idx="45">
                  <c:v>12.57</c:v>
                </c:pt>
                <c:pt idx="46">
                  <c:v>12.65</c:v>
                </c:pt>
                <c:pt idx="47">
                  <c:v>12.74</c:v>
                </c:pt>
                <c:pt idx="48">
                  <c:v>12.83</c:v>
                </c:pt>
                <c:pt idx="49">
                  <c:v>12.91</c:v>
                </c:pt>
                <c:pt idx="50">
                  <c:v>13</c:v>
                </c:pt>
                <c:pt idx="51">
                  <c:v>13.08</c:v>
                </c:pt>
                <c:pt idx="52">
                  <c:v>13.16</c:v>
                </c:pt>
                <c:pt idx="53">
                  <c:v>13.23</c:v>
                </c:pt>
                <c:pt idx="54">
                  <c:v>13.31</c:v>
                </c:pt>
                <c:pt idx="55">
                  <c:v>13.38</c:v>
                </c:pt>
                <c:pt idx="56">
                  <c:v>13.45</c:v>
                </c:pt>
                <c:pt idx="57">
                  <c:v>13.52</c:v>
                </c:pt>
                <c:pt idx="58">
                  <c:v>13.59</c:v>
                </c:pt>
                <c:pt idx="59">
                  <c:v>13.65</c:v>
                </c:pt>
                <c:pt idx="60">
                  <c:v>13.71</c:v>
                </c:pt>
                <c:pt idx="61">
                  <c:v>13.77</c:v>
                </c:pt>
                <c:pt idx="62">
                  <c:v>13.83</c:v>
                </c:pt>
                <c:pt idx="63">
                  <c:v>13.89</c:v>
                </c:pt>
                <c:pt idx="64">
                  <c:v>13.94</c:v>
                </c:pt>
                <c:pt idx="65">
                  <c:v>14</c:v>
                </c:pt>
                <c:pt idx="66">
                  <c:v>14.05</c:v>
                </c:pt>
                <c:pt idx="67">
                  <c:v>14.1</c:v>
                </c:pt>
                <c:pt idx="68">
                  <c:v>14.15</c:v>
                </c:pt>
                <c:pt idx="69">
                  <c:v>14.19</c:v>
                </c:pt>
                <c:pt idx="70">
                  <c:v>14.24</c:v>
                </c:pt>
                <c:pt idx="71">
                  <c:v>14.28</c:v>
                </c:pt>
                <c:pt idx="72">
                  <c:v>14.33</c:v>
                </c:pt>
                <c:pt idx="73">
                  <c:v>14.37</c:v>
                </c:pt>
                <c:pt idx="74">
                  <c:v>14.41</c:v>
                </c:pt>
                <c:pt idx="75">
                  <c:v>14.45</c:v>
                </c:pt>
                <c:pt idx="76">
                  <c:v>14.48</c:v>
                </c:pt>
                <c:pt idx="77">
                  <c:v>14.52</c:v>
                </c:pt>
                <c:pt idx="78">
                  <c:v>14.55</c:v>
                </c:pt>
                <c:pt idx="79">
                  <c:v>14.59</c:v>
                </c:pt>
                <c:pt idx="80">
                  <c:v>14.62</c:v>
                </c:pt>
              </c:numCache>
            </c:numRef>
          </c:val>
          <c:smooth val="0"/>
          <c:extLst>
            <c:ext xmlns:c16="http://schemas.microsoft.com/office/drawing/2014/chart" uri="{C3380CC4-5D6E-409C-BE32-E72D297353CC}">
              <c16:uniqueId val="{00000004-5380-409A-873C-3075F8174C12}"/>
            </c:ext>
          </c:extLst>
        </c:ser>
        <c:ser>
          <c:idx val="5"/>
          <c:order val="5"/>
          <c:tx>
            <c:strRef>
              <c:f>'China Jun 24'!$G$6</c:f>
              <c:strCache>
                <c:ptCount val="1"/>
                <c:pt idx="0">
                  <c:v>SSP5 WIC</c:v>
                </c:pt>
              </c:strCache>
            </c:strRef>
          </c:tx>
          <c:spPr>
            <a:ln w="28575" cap="rnd">
              <a:solidFill>
                <a:srgbClr val="0070C0"/>
              </a:solidFill>
              <a:prstDash val="sys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24'!$G$7:$G$87</c:f>
              <c:numCache>
                <c:formatCode>General</c:formatCode>
                <c:ptCount val="81"/>
                <c:pt idx="0">
                  <c:v>8.3230000000000004</c:v>
                </c:pt>
                <c:pt idx="1">
                  <c:v>8.4130000000000003</c:v>
                </c:pt>
                <c:pt idx="2">
                  <c:v>8.5020000000000007</c:v>
                </c:pt>
                <c:pt idx="3">
                  <c:v>8.5920000000000005</c:v>
                </c:pt>
                <c:pt idx="4">
                  <c:v>8.6809999999999992</c:v>
                </c:pt>
                <c:pt idx="5">
                  <c:v>8.7720000000000002</c:v>
                </c:pt>
                <c:pt idx="6">
                  <c:v>8.8539999999999992</c:v>
                </c:pt>
                <c:pt idx="7">
                  <c:v>8.9350000000000005</c:v>
                </c:pt>
                <c:pt idx="8">
                  <c:v>9.0169999999999995</c:v>
                </c:pt>
                <c:pt idx="9">
                  <c:v>9.0980000000000008</c:v>
                </c:pt>
                <c:pt idx="10">
                  <c:v>9.18</c:v>
                </c:pt>
                <c:pt idx="11">
                  <c:v>9.2639999999999993</c:v>
                </c:pt>
                <c:pt idx="12">
                  <c:v>9.3490000000000002</c:v>
                </c:pt>
                <c:pt idx="13">
                  <c:v>9.4339999999999993</c:v>
                </c:pt>
                <c:pt idx="14">
                  <c:v>9.5180000000000007</c:v>
                </c:pt>
                <c:pt idx="15">
                  <c:v>9.6020000000000003</c:v>
                </c:pt>
                <c:pt idx="16">
                  <c:v>9.6890000000000001</c:v>
                </c:pt>
                <c:pt idx="17">
                  <c:v>9.7759999999999998</c:v>
                </c:pt>
                <c:pt idx="18">
                  <c:v>9.8640000000000008</c:v>
                </c:pt>
                <c:pt idx="19">
                  <c:v>9.9510000000000005</c:v>
                </c:pt>
                <c:pt idx="20">
                  <c:v>10.039999999999999</c:v>
                </c:pt>
                <c:pt idx="21">
                  <c:v>10.119999999999999</c:v>
                </c:pt>
                <c:pt idx="22">
                  <c:v>10.199999999999999</c:v>
                </c:pt>
                <c:pt idx="23">
                  <c:v>10.28</c:v>
                </c:pt>
                <c:pt idx="24">
                  <c:v>10.36</c:v>
                </c:pt>
                <c:pt idx="25">
                  <c:v>10.44</c:v>
                </c:pt>
                <c:pt idx="26">
                  <c:v>10.51</c:v>
                </c:pt>
                <c:pt idx="27">
                  <c:v>10.57</c:v>
                </c:pt>
                <c:pt idx="28">
                  <c:v>10.64</c:v>
                </c:pt>
                <c:pt idx="29">
                  <c:v>10.71</c:v>
                </c:pt>
                <c:pt idx="30">
                  <c:v>10.77</c:v>
                </c:pt>
                <c:pt idx="31">
                  <c:v>10.83</c:v>
                </c:pt>
                <c:pt idx="32">
                  <c:v>10.9</c:v>
                </c:pt>
                <c:pt idx="33">
                  <c:v>10.96</c:v>
                </c:pt>
                <c:pt idx="34">
                  <c:v>11.02</c:v>
                </c:pt>
                <c:pt idx="35">
                  <c:v>11.08</c:v>
                </c:pt>
                <c:pt idx="36">
                  <c:v>11.15</c:v>
                </c:pt>
                <c:pt idx="37">
                  <c:v>11.21</c:v>
                </c:pt>
                <c:pt idx="38">
                  <c:v>11.27</c:v>
                </c:pt>
                <c:pt idx="39">
                  <c:v>11.34</c:v>
                </c:pt>
                <c:pt idx="40">
                  <c:v>11.4</c:v>
                </c:pt>
                <c:pt idx="41">
                  <c:v>11.46</c:v>
                </c:pt>
                <c:pt idx="42">
                  <c:v>11.53</c:v>
                </c:pt>
                <c:pt idx="43">
                  <c:v>11.59</c:v>
                </c:pt>
                <c:pt idx="44">
                  <c:v>11.65</c:v>
                </c:pt>
                <c:pt idx="45">
                  <c:v>11.72</c:v>
                </c:pt>
                <c:pt idx="46">
                  <c:v>11.78</c:v>
                </c:pt>
                <c:pt idx="47">
                  <c:v>11.84</c:v>
                </c:pt>
                <c:pt idx="48">
                  <c:v>11.91</c:v>
                </c:pt>
                <c:pt idx="49">
                  <c:v>11.97</c:v>
                </c:pt>
                <c:pt idx="50">
                  <c:v>12.03</c:v>
                </c:pt>
                <c:pt idx="51">
                  <c:v>12.1</c:v>
                </c:pt>
                <c:pt idx="52">
                  <c:v>12.16</c:v>
                </c:pt>
                <c:pt idx="53">
                  <c:v>12.22</c:v>
                </c:pt>
                <c:pt idx="54">
                  <c:v>12.28</c:v>
                </c:pt>
                <c:pt idx="55">
                  <c:v>12.34</c:v>
                </c:pt>
                <c:pt idx="56">
                  <c:v>12.39</c:v>
                </c:pt>
                <c:pt idx="57">
                  <c:v>12.45</c:v>
                </c:pt>
                <c:pt idx="58">
                  <c:v>12.5</c:v>
                </c:pt>
                <c:pt idx="59">
                  <c:v>12.56</c:v>
                </c:pt>
                <c:pt idx="60">
                  <c:v>12.61</c:v>
                </c:pt>
                <c:pt idx="61">
                  <c:v>12.66</c:v>
                </c:pt>
                <c:pt idx="62">
                  <c:v>12.71</c:v>
                </c:pt>
                <c:pt idx="63">
                  <c:v>12.76</c:v>
                </c:pt>
                <c:pt idx="64">
                  <c:v>12.81</c:v>
                </c:pt>
                <c:pt idx="65">
                  <c:v>12.86</c:v>
                </c:pt>
                <c:pt idx="66">
                  <c:v>12.91</c:v>
                </c:pt>
                <c:pt idx="67">
                  <c:v>12.95</c:v>
                </c:pt>
                <c:pt idx="68">
                  <c:v>12.99</c:v>
                </c:pt>
                <c:pt idx="69">
                  <c:v>13.03</c:v>
                </c:pt>
                <c:pt idx="70">
                  <c:v>13.08</c:v>
                </c:pt>
                <c:pt idx="71">
                  <c:v>13.11</c:v>
                </c:pt>
                <c:pt idx="72">
                  <c:v>13.14</c:v>
                </c:pt>
                <c:pt idx="73">
                  <c:v>13.18</c:v>
                </c:pt>
                <c:pt idx="74">
                  <c:v>13.21</c:v>
                </c:pt>
                <c:pt idx="75">
                  <c:v>13.24</c:v>
                </c:pt>
                <c:pt idx="76">
                  <c:v>13.26</c:v>
                </c:pt>
                <c:pt idx="77">
                  <c:v>13.29</c:v>
                </c:pt>
                <c:pt idx="78">
                  <c:v>13.31</c:v>
                </c:pt>
                <c:pt idx="79">
                  <c:v>13.33</c:v>
                </c:pt>
                <c:pt idx="80">
                  <c:v>13.36</c:v>
                </c:pt>
              </c:numCache>
            </c:numRef>
          </c:val>
          <c:smooth val="0"/>
          <c:extLst>
            <c:ext xmlns:c16="http://schemas.microsoft.com/office/drawing/2014/chart" uri="{C3380CC4-5D6E-409C-BE32-E72D297353CC}">
              <c16:uniqueId val="{00000005-5380-409A-873C-3075F8174C12}"/>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LIC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Fig3SDG4LIC!$B$6</c:f>
              <c:strCache>
                <c:ptCount val="1"/>
                <c:pt idx="0">
                  <c:v>SSP3 IFs</c:v>
                </c:pt>
              </c:strCache>
            </c:strRef>
          </c:tx>
          <c:spPr>
            <a:ln w="28575" cap="rnd">
              <a:solidFill>
                <a:srgbClr val="FF0000"/>
              </a:solidFill>
              <a:round/>
            </a:ln>
            <a:effectLst/>
          </c:spPr>
          <c:marker>
            <c:symbol val="none"/>
          </c:marker>
          <c:cat>
            <c:numRef>
              <c:f>Fig3SDG4LIC!$A$7:$A$15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Fig3SDG4LIC!$B$7:$B$15</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0FA8-491E-814E-2045A88E00EA}"/>
            </c:ext>
          </c:extLst>
        </c:ser>
        <c:ser>
          <c:idx val="1"/>
          <c:order val="1"/>
          <c:tx>
            <c:strRef>
              <c:f>Fig3SDG4LIC!$C$6</c:f>
              <c:strCache>
                <c:ptCount val="1"/>
                <c:pt idx="0">
                  <c:v>SSP2 IFs</c:v>
                </c:pt>
              </c:strCache>
            </c:strRef>
          </c:tx>
          <c:spPr>
            <a:ln w="28575" cap="rnd">
              <a:solidFill>
                <a:srgbClr val="00B050"/>
              </a:solidFill>
              <a:round/>
            </a:ln>
            <a:effectLst/>
          </c:spPr>
          <c:marker>
            <c:symbol val="none"/>
          </c:marker>
          <c:cat>
            <c:numRef>
              <c:f>Fig3SDG4LIC!$A$7:$A$15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Fig3SDG4LIC!$C$7:$C$15</c:f>
              <c:numCache>
                <c:formatCode>General</c:formatCode>
                <c:ptCount val="9"/>
                <c:pt idx="0">
                  <c:v>0</c:v>
                </c:pt>
                <c:pt idx="1">
                  <c:v>0</c:v>
                </c:pt>
                <c:pt idx="2">
                  <c:v>0</c:v>
                </c:pt>
                <c:pt idx="3">
                  <c:v>0</c:v>
                </c:pt>
                <c:pt idx="4">
                  <c:v>1</c:v>
                </c:pt>
                <c:pt idx="5">
                  <c:v>1</c:v>
                </c:pt>
                <c:pt idx="6">
                  <c:v>1</c:v>
                </c:pt>
                <c:pt idx="7">
                  <c:v>2</c:v>
                </c:pt>
                <c:pt idx="8">
                  <c:v>5</c:v>
                </c:pt>
              </c:numCache>
            </c:numRef>
          </c:val>
          <c:smooth val="0"/>
          <c:extLst>
            <c:ext xmlns:c16="http://schemas.microsoft.com/office/drawing/2014/chart" uri="{C3380CC4-5D6E-409C-BE32-E72D297353CC}">
              <c16:uniqueId val="{00000001-0FA8-491E-814E-2045A88E00EA}"/>
            </c:ext>
          </c:extLst>
        </c:ser>
        <c:ser>
          <c:idx val="2"/>
          <c:order val="2"/>
          <c:tx>
            <c:strRef>
              <c:f>Fig3SDG4LIC!$D$6</c:f>
              <c:strCache>
                <c:ptCount val="1"/>
                <c:pt idx="0">
                  <c:v>SSP5 IFs</c:v>
                </c:pt>
              </c:strCache>
            </c:strRef>
          </c:tx>
          <c:spPr>
            <a:ln w="28575" cap="rnd">
              <a:solidFill>
                <a:schemeClr val="accent1">
                  <a:lumMod val="75000"/>
                </a:schemeClr>
              </a:solidFill>
              <a:round/>
            </a:ln>
            <a:effectLst/>
          </c:spPr>
          <c:marker>
            <c:symbol val="none"/>
          </c:marker>
          <c:cat>
            <c:numRef>
              <c:f>Fig3SDG4LIC!$A$7:$A$15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Fig3SDG4LIC!$D$7:$D$15</c:f>
              <c:numCache>
                <c:formatCode>General</c:formatCode>
                <c:ptCount val="9"/>
                <c:pt idx="0">
                  <c:v>0</c:v>
                </c:pt>
                <c:pt idx="1">
                  <c:v>0</c:v>
                </c:pt>
                <c:pt idx="2">
                  <c:v>1</c:v>
                </c:pt>
                <c:pt idx="3">
                  <c:v>2</c:v>
                </c:pt>
                <c:pt idx="4">
                  <c:v>5</c:v>
                </c:pt>
                <c:pt idx="5">
                  <c:v>17</c:v>
                </c:pt>
                <c:pt idx="6">
                  <c:v>25</c:v>
                </c:pt>
                <c:pt idx="7">
                  <c:v>27</c:v>
                </c:pt>
                <c:pt idx="8">
                  <c:v>28</c:v>
                </c:pt>
              </c:numCache>
            </c:numRef>
          </c:val>
          <c:smooth val="0"/>
          <c:extLst>
            <c:ext xmlns:c16="http://schemas.microsoft.com/office/drawing/2014/chart" uri="{C3380CC4-5D6E-409C-BE32-E72D297353CC}">
              <c16:uniqueId val="{00000002-0FA8-491E-814E-2045A88E00EA}"/>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image" Target="../media/image1.png"/><Relationship Id="rId5" Type="http://schemas.openxmlformats.org/officeDocument/2006/relationships/chart" Target="../charts/chart30.xml"/><Relationship Id="rId4"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image" Target="../media/image2.pn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image" Target="../media/image5.png"/><Relationship Id="rId4" Type="http://schemas.openxmlformats.org/officeDocument/2006/relationships/chart" Target="../charts/chart18.xml"/></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0.xml"/><Relationship Id="rId1" Type="http://schemas.openxmlformats.org/officeDocument/2006/relationships/chart" Target="../charts/chart1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9</xdr:col>
      <xdr:colOff>390525</xdr:colOff>
      <xdr:row>15</xdr:row>
      <xdr:rowOff>185738</xdr:rowOff>
    </xdr:to>
    <xdr:graphicFrame macro="">
      <xdr:nvGraphicFramePr>
        <xdr:cNvPr id="2" name="Chart 1">
          <a:extLst>
            <a:ext uri="{FF2B5EF4-FFF2-40B4-BE49-F238E27FC236}">
              <a16:creationId xmlns:a16="http://schemas.microsoft.com/office/drawing/2014/main" id="{5954F2C2-A573-4CE7-8A6A-16C1F4B30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xdr:row>
      <xdr:rowOff>0</xdr:rowOff>
    </xdr:from>
    <xdr:to>
      <xdr:col>17</xdr:col>
      <xdr:colOff>390525</xdr:colOff>
      <xdr:row>15</xdr:row>
      <xdr:rowOff>185738</xdr:rowOff>
    </xdr:to>
    <xdr:graphicFrame macro="">
      <xdr:nvGraphicFramePr>
        <xdr:cNvPr id="3" name="Chart 2">
          <a:extLst>
            <a:ext uri="{FF2B5EF4-FFF2-40B4-BE49-F238E27FC236}">
              <a16:creationId xmlns:a16="http://schemas.microsoft.com/office/drawing/2014/main" id="{0C69BAD0-77C9-485E-B452-2CB2FD743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19</xdr:row>
      <xdr:rowOff>0</xdr:rowOff>
    </xdr:from>
    <xdr:to>
      <xdr:col>9</xdr:col>
      <xdr:colOff>390525</xdr:colOff>
      <xdr:row>33</xdr:row>
      <xdr:rowOff>185738</xdr:rowOff>
    </xdr:to>
    <xdr:graphicFrame macro="">
      <xdr:nvGraphicFramePr>
        <xdr:cNvPr id="4" name="Chart 3">
          <a:extLst>
            <a:ext uri="{FF2B5EF4-FFF2-40B4-BE49-F238E27FC236}">
              <a16:creationId xmlns:a16="http://schemas.microsoft.com/office/drawing/2014/main" id="{E4A939CB-FA11-47E4-8CB0-90E2BD228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19</xdr:row>
      <xdr:rowOff>0</xdr:rowOff>
    </xdr:from>
    <xdr:to>
      <xdr:col>17</xdr:col>
      <xdr:colOff>390525</xdr:colOff>
      <xdr:row>33</xdr:row>
      <xdr:rowOff>185738</xdr:rowOff>
    </xdr:to>
    <xdr:graphicFrame macro="">
      <xdr:nvGraphicFramePr>
        <xdr:cNvPr id="5" name="Chart 4">
          <a:extLst>
            <a:ext uri="{FF2B5EF4-FFF2-40B4-BE49-F238E27FC236}">
              <a16:creationId xmlns:a16="http://schemas.microsoft.com/office/drawing/2014/main" id="{21C531E5-7F15-43EE-AF02-C4A463D44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561975</xdr:colOff>
      <xdr:row>16</xdr:row>
      <xdr:rowOff>142875</xdr:rowOff>
    </xdr:from>
    <xdr:to>
      <xdr:col>13</xdr:col>
      <xdr:colOff>132794</xdr:colOff>
      <xdr:row>18</xdr:row>
      <xdr:rowOff>85685</xdr:rowOff>
    </xdr:to>
    <xdr:pic>
      <xdr:nvPicPr>
        <xdr:cNvPr id="7" name="Picture 6">
          <a:extLst>
            <a:ext uri="{FF2B5EF4-FFF2-40B4-BE49-F238E27FC236}">
              <a16:creationId xmlns:a16="http://schemas.microsoft.com/office/drawing/2014/main" id="{7D047CA3-6E9A-2E34-143D-6F978678B12D}"/>
            </a:ext>
          </a:extLst>
        </xdr:cNvPr>
        <xdr:cNvPicPr>
          <a:picLocks noChangeAspect="1"/>
        </xdr:cNvPicPr>
      </xdr:nvPicPr>
      <xdr:blipFill>
        <a:blip xmlns:r="http://schemas.openxmlformats.org/officeDocument/2006/relationships" r:embed="rId5"/>
        <a:stretch>
          <a:fillRect/>
        </a:stretch>
      </xdr:blipFill>
      <xdr:spPr>
        <a:xfrm>
          <a:off x="3609975" y="3190875"/>
          <a:ext cx="4447619" cy="3238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8C6CA854-3DAD-42C3-BE40-A1A090F50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247650</xdr:colOff>
      <xdr:row>2</xdr:row>
      <xdr:rowOff>119061</xdr:rowOff>
    </xdr:from>
    <xdr:to>
      <xdr:col>16</xdr:col>
      <xdr:colOff>152400</xdr:colOff>
      <xdr:row>18</xdr:row>
      <xdr:rowOff>47624</xdr:rowOff>
    </xdr:to>
    <xdr:graphicFrame macro="">
      <xdr:nvGraphicFramePr>
        <xdr:cNvPr id="2" name="Chart 1">
          <a:extLst>
            <a:ext uri="{FF2B5EF4-FFF2-40B4-BE49-F238E27FC236}">
              <a16:creationId xmlns:a16="http://schemas.microsoft.com/office/drawing/2014/main" id="{E82DCF45-2FB9-4A3F-AE4B-7C576C47B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247650</xdr:colOff>
      <xdr:row>2</xdr:row>
      <xdr:rowOff>119062</xdr:rowOff>
    </xdr:from>
    <xdr:to>
      <xdr:col>15</xdr:col>
      <xdr:colOff>552450</xdr:colOff>
      <xdr:row>17</xdr:row>
      <xdr:rowOff>114300</xdr:rowOff>
    </xdr:to>
    <xdr:graphicFrame macro="">
      <xdr:nvGraphicFramePr>
        <xdr:cNvPr id="2" name="Chart 1">
          <a:extLst>
            <a:ext uri="{FF2B5EF4-FFF2-40B4-BE49-F238E27FC236}">
              <a16:creationId xmlns:a16="http://schemas.microsoft.com/office/drawing/2014/main" id="{71A6F546-EFC8-45EF-A534-19F5E8713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247650</xdr:colOff>
      <xdr:row>2</xdr:row>
      <xdr:rowOff>119062</xdr:rowOff>
    </xdr:from>
    <xdr:to>
      <xdr:col>15</xdr:col>
      <xdr:colOff>552450</xdr:colOff>
      <xdr:row>17</xdr:row>
      <xdr:rowOff>114300</xdr:rowOff>
    </xdr:to>
    <xdr:graphicFrame macro="">
      <xdr:nvGraphicFramePr>
        <xdr:cNvPr id="2" name="Chart 1">
          <a:extLst>
            <a:ext uri="{FF2B5EF4-FFF2-40B4-BE49-F238E27FC236}">
              <a16:creationId xmlns:a16="http://schemas.microsoft.com/office/drawing/2014/main" id="{F522A742-B4F4-43EE-9610-717836E38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247650</xdr:colOff>
      <xdr:row>2</xdr:row>
      <xdr:rowOff>119062</xdr:rowOff>
    </xdr:from>
    <xdr:to>
      <xdr:col>15</xdr:col>
      <xdr:colOff>552450</xdr:colOff>
      <xdr:row>17</xdr:row>
      <xdr:rowOff>114300</xdr:rowOff>
    </xdr:to>
    <xdr:graphicFrame macro="">
      <xdr:nvGraphicFramePr>
        <xdr:cNvPr id="2" name="Chart 1">
          <a:extLst>
            <a:ext uri="{FF2B5EF4-FFF2-40B4-BE49-F238E27FC236}">
              <a16:creationId xmlns:a16="http://schemas.microsoft.com/office/drawing/2014/main" id="{6336DEC4-E157-4C95-A1D4-445D96992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561975</xdr:colOff>
      <xdr:row>16</xdr:row>
      <xdr:rowOff>142875</xdr:rowOff>
    </xdr:from>
    <xdr:to>
      <xdr:col>13</xdr:col>
      <xdr:colOff>132794</xdr:colOff>
      <xdr:row>18</xdr:row>
      <xdr:rowOff>85685</xdr:rowOff>
    </xdr:to>
    <xdr:pic>
      <xdr:nvPicPr>
        <xdr:cNvPr id="6" name="Picture 5">
          <a:extLst>
            <a:ext uri="{FF2B5EF4-FFF2-40B4-BE49-F238E27FC236}">
              <a16:creationId xmlns:a16="http://schemas.microsoft.com/office/drawing/2014/main" id="{A07A2634-29A5-4E18-8570-C8E50451A85D}"/>
            </a:ext>
          </a:extLst>
        </xdr:cNvPr>
        <xdr:cNvPicPr>
          <a:picLocks noChangeAspect="1"/>
        </xdr:cNvPicPr>
      </xdr:nvPicPr>
      <xdr:blipFill>
        <a:blip xmlns:r="http://schemas.openxmlformats.org/officeDocument/2006/relationships" r:embed="rId1"/>
        <a:stretch>
          <a:fillRect/>
        </a:stretch>
      </xdr:blipFill>
      <xdr:spPr>
        <a:xfrm>
          <a:off x="3609975" y="3190875"/>
          <a:ext cx="4447619" cy="323810"/>
        </a:xfrm>
        <a:prstGeom prst="rect">
          <a:avLst/>
        </a:prstGeom>
      </xdr:spPr>
    </xdr:pic>
    <xdr:clientData/>
  </xdr:twoCellAnchor>
  <xdr:twoCellAnchor>
    <xdr:from>
      <xdr:col>2</xdr:col>
      <xdr:colOff>0</xdr:colOff>
      <xdr:row>19</xdr:row>
      <xdr:rowOff>0</xdr:rowOff>
    </xdr:from>
    <xdr:to>
      <xdr:col>9</xdr:col>
      <xdr:colOff>411324</xdr:colOff>
      <xdr:row>34</xdr:row>
      <xdr:rowOff>53554</xdr:rowOff>
    </xdr:to>
    <xdr:graphicFrame macro="">
      <xdr:nvGraphicFramePr>
        <xdr:cNvPr id="7" name="Chart 6">
          <a:extLst>
            <a:ext uri="{FF2B5EF4-FFF2-40B4-BE49-F238E27FC236}">
              <a16:creationId xmlns:a16="http://schemas.microsoft.com/office/drawing/2014/main" id="{B86E7BCF-22AC-454B-BCC9-1D0CDA585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19</xdr:row>
      <xdr:rowOff>0</xdr:rowOff>
    </xdr:from>
    <xdr:to>
      <xdr:col>17</xdr:col>
      <xdr:colOff>390525</xdr:colOff>
      <xdr:row>33</xdr:row>
      <xdr:rowOff>185738</xdr:rowOff>
    </xdr:to>
    <xdr:graphicFrame macro="">
      <xdr:nvGraphicFramePr>
        <xdr:cNvPr id="8" name="Chart 7">
          <a:extLst>
            <a:ext uri="{FF2B5EF4-FFF2-40B4-BE49-F238E27FC236}">
              <a16:creationId xmlns:a16="http://schemas.microsoft.com/office/drawing/2014/main" id="{0C119273-C293-4B76-8D68-98A6C1036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1</xdr:row>
      <xdr:rowOff>0</xdr:rowOff>
    </xdr:from>
    <xdr:to>
      <xdr:col>17</xdr:col>
      <xdr:colOff>390525</xdr:colOff>
      <xdr:row>15</xdr:row>
      <xdr:rowOff>185738</xdr:rowOff>
    </xdr:to>
    <xdr:graphicFrame macro="">
      <xdr:nvGraphicFramePr>
        <xdr:cNvPr id="9" name="Chart 8">
          <a:extLst>
            <a:ext uri="{FF2B5EF4-FFF2-40B4-BE49-F238E27FC236}">
              <a16:creationId xmlns:a16="http://schemas.microsoft.com/office/drawing/2014/main" id="{BF187851-712D-480E-A124-5E5FB58A0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xdr:row>
      <xdr:rowOff>0</xdr:rowOff>
    </xdr:from>
    <xdr:to>
      <xdr:col>9</xdr:col>
      <xdr:colOff>390525</xdr:colOff>
      <xdr:row>15</xdr:row>
      <xdr:rowOff>185738</xdr:rowOff>
    </xdr:to>
    <xdr:graphicFrame macro="">
      <xdr:nvGraphicFramePr>
        <xdr:cNvPr id="10" name="Chart 9">
          <a:extLst>
            <a:ext uri="{FF2B5EF4-FFF2-40B4-BE49-F238E27FC236}">
              <a16:creationId xmlns:a16="http://schemas.microsoft.com/office/drawing/2014/main" id="{4A64E80B-B3DD-4D19-9D15-AC8231A0D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13</xdr:col>
      <xdr:colOff>378888</xdr:colOff>
      <xdr:row>1</xdr:row>
      <xdr:rowOff>104775</xdr:rowOff>
    </xdr:from>
    <xdr:to>
      <xdr:col>25</xdr:col>
      <xdr:colOff>178189</xdr:colOff>
      <xdr:row>18</xdr:row>
      <xdr:rowOff>47625</xdr:rowOff>
    </xdr:to>
    <xdr:pic>
      <xdr:nvPicPr>
        <xdr:cNvPr id="3" name="Picture 2">
          <a:extLst>
            <a:ext uri="{FF2B5EF4-FFF2-40B4-BE49-F238E27FC236}">
              <a16:creationId xmlns:a16="http://schemas.microsoft.com/office/drawing/2014/main" id="{261D2552-06C4-2273-71DF-16DFFFDFC148}"/>
            </a:ext>
          </a:extLst>
        </xdr:cNvPr>
        <xdr:cNvPicPr>
          <a:picLocks noChangeAspect="1"/>
        </xdr:cNvPicPr>
      </xdr:nvPicPr>
      <xdr:blipFill>
        <a:blip xmlns:r="http://schemas.openxmlformats.org/officeDocument/2006/relationships" r:embed="rId1"/>
        <a:stretch>
          <a:fillRect/>
        </a:stretch>
      </xdr:blipFill>
      <xdr:spPr>
        <a:xfrm>
          <a:off x="8303688" y="295275"/>
          <a:ext cx="7114501" cy="3181350"/>
        </a:xfrm>
        <a:prstGeom prst="rect">
          <a:avLst/>
        </a:prstGeom>
      </xdr:spPr>
    </xdr:pic>
    <xdr:clientData/>
  </xdr:twoCellAnchor>
  <xdr:twoCellAnchor editAs="oneCell">
    <xdr:from>
      <xdr:col>1</xdr:col>
      <xdr:colOff>466724</xdr:colOff>
      <xdr:row>2</xdr:row>
      <xdr:rowOff>21203</xdr:rowOff>
    </xdr:from>
    <xdr:to>
      <xdr:col>13</xdr:col>
      <xdr:colOff>136541</xdr:colOff>
      <xdr:row>18</xdr:row>
      <xdr:rowOff>47624</xdr:rowOff>
    </xdr:to>
    <xdr:pic>
      <xdr:nvPicPr>
        <xdr:cNvPr id="4" name="Picture 3">
          <a:extLst>
            <a:ext uri="{FF2B5EF4-FFF2-40B4-BE49-F238E27FC236}">
              <a16:creationId xmlns:a16="http://schemas.microsoft.com/office/drawing/2014/main" id="{488301E3-2764-1ECC-D13D-282FC1E600CC}"/>
            </a:ext>
          </a:extLst>
        </xdr:cNvPr>
        <xdr:cNvPicPr>
          <a:picLocks noChangeAspect="1"/>
        </xdr:cNvPicPr>
      </xdr:nvPicPr>
      <xdr:blipFill>
        <a:blip xmlns:r="http://schemas.openxmlformats.org/officeDocument/2006/relationships" r:embed="rId2"/>
        <a:stretch>
          <a:fillRect/>
        </a:stretch>
      </xdr:blipFill>
      <xdr:spPr>
        <a:xfrm>
          <a:off x="1076324" y="402203"/>
          <a:ext cx="6985017" cy="3074421"/>
        </a:xfrm>
        <a:prstGeom prst="rect">
          <a:avLst/>
        </a:prstGeom>
      </xdr:spPr>
    </xdr:pic>
    <xdr:clientData/>
  </xdr:twoCellAnchor>
  <xdr:twoCellAnchor editAs="oneCell">
    <xdr:from>
      <xdr:col>2</xdr:col>
      <xdr:colOff>152399</xdr:colOff>
      <xdr:row>45</xdr:row>
      <xdr:rowOff>32805</xdr:rowOff>
    </xdr:from>
    <xdr:to>
      <xdr:col>13</xdr:col>
      <xdr:colOff>253236</xdr:colOff>
      <xdr:row>60</xdr:row>
      <xdr:rowOff>141158</xdr:rowOff>
    </xdr:to>
    <xdr:pic>
      <xdr:nvPicPr>
        <xdr:cNvPr id="6" name="Picture 5">
          <a:extLst>
            <a:ext uri="{FF2B5EF4-FFF2-40B4-BE49-F238E27FC236}">
              <a16:creationId xmlns:a16="http://schemas.microsoft.com/office/drawing/2014/main" id="{3BCC1E13-4A47-D3F0-1B9D-8968E056E81A}"/>
            </a:ext>
          </a:extLst>
        </xdr:cNvPr>
        <xdr:cNvPicPr>
          <a:picLocks noChangeAspect="1"/>
        </xdr:cNvPicPr>
      </xdr:nvPicPr>
      <xdr:blipFill>
        <a:blip xmlns:r="http://schemas.openxmlformats.org/officeDocument/2006/relationships" r:embed="rId3"/>
        <a:stretch>
          <a:fillRect/>
        </a:stretch>
      </xdr:blipFill>
      <xdr:spPr>
        <a:xfrm>
          <a:off x="1371599" y="7652805"/>
          <a:ext cx="6806437" cy="2965853"/>
        </a:xfrm>
        <a:prstGeom prst="rect">
          <a:avLst/>
        </a:prstGeom>
      </xdr:spPr>
    </xdr:pic>
    <xdr:clientData/>
  </xdr:twoCellAnchor>
  <xdr:twoCellAnchor editAs="oneCell">
    <xdr:from>
      <xdr:col>2</xdr:col>
      <xdr:colOff>1</xdr:colOff>
      <xdr:row>24</xdr:row>
      <xdr:rowOff>2</xdr:rowOff>
    </xdr:from>
    <xdr:to>
      <xdr:col>13</xdr:col>
      <xdr:colOff>523875</xdr:colOff>
      <xdr:row>40</xdr:row>
      <xdr:rowOff>117518</xdr:rowOff>
    </xdr:to>
    <xdr:pic>
      <xdr:nvPicPr>
        <xdr:cNvPr id="7" name="Picture 6">
          <a:extLst>
            <a:ext uri="{FF2B5EF4-FFF2-40B4-BE49-F238E27FC236}">
              <a16:creationId xmlns:a16="http://schemas.microsoft.com/office/drawing/2014/main" id="{9C7AFDC0-9BE1-0238-D01F-E8C430D1CAB4}"/>
            </a:ext>
          </a:extLst>
        </xdr:cNvPr>
        <xdr:cNvPicPr>
          <a:picLocks noChangeAspect="1"/>
        </xdr:cNvPicPr>
      </xdr:nvPicPr>
      <xdr:blipFill>
        <a:blip xmlns:r="http://schemas.openxmlformats.org/officeDocument/2006/relationships" r:embed="rId4"/>
        <a:stretch>
          <a:fillRect/>
        </a:stretch>
      </xdr:blipFill>
      <xdr:spPr>
        <a:xfrm>
          <a:off x="1219201" y="4000502"/>
          <a:ext cx="7229474" cy="3165516"/>
        </a:xfrm>
        <a:prstGeom prst="rect">
          <a:avLst/>
        </a:prstGeom>
      </xdr:spPr>
    </xdr:pic>
    <xdr:clientData/>
  </xdr:twoCellAnchor>
  <xdr:twoCellAnchor editAs="oneCell">
    <xdr:from>
      <xdr:col>14</xdr:col>
      <xdr:colOff>9525</xdr:colOff>
      <xdr:row>23</xdr:row>
      <xdr:rowOff>5207</xdr:rowOff>
    </xdr:from>
    <xdr:to>
      <xdr:col>26</xdr:col>
      <xdr:colOff>111406</xdr:colOff>
      <xdr:row>39</xdr:row>
      <xdr:rowOff>142875</xdr:rowOff>
    </xdr:to>
    <xdr:pic>
      <xdr:nvPicPr>
        <xdr:cNvPr id="8" name="Picture 7">
          <a:extLst>
            <a:ext uri="{FF2B5EF4-FFF2-40B4-BE49-F238E27FC236}">
              <a16:creationId xmlns:a16="http://schemas.microsoft.com/office/drawing/2014/main" id="{0C3A1BF4-7938-C0E4-D5C5-6BFC9FA3DBBC}"/>
            </a:ext>
          </a:extLst>
        </xdr:cNvPr>
        <xdr:cNvPicPr>
          <a:picLocks noChangeAspect="1"/>
        </xdr:cNvPicPr>
      </xdr:nvPicPr>
      <xdr:blipFill>
        <a:blip xmlns:r="http://schemas.openxmlformats.org/officeDocument/2006/relationships" r:embed="rId5"/>
        <a:stretch>
          <a:fillRect/>
        </a:stretch>
      </xdr:blipFill>
      <xdr:spPr>
        <a:xfrm>
          <a:off x="8543925" y="3815207"/>
          <a:ext cx="7417081" cy="3185668"/>
        </a:xfrm>
        <a:prstGeom prst="rect">
          <a:avLst/>
        </a:prstGeom>
      </xdr:spPr>
    </xdr:pic>
    <xdr:clientData/>
  </xdr:twoCellAnchor>
  <xdr:twoCellAnchor editAs="oneCell">
    <xdr:from>
      <xdr:col>14</xdr:col>
      <xdr:colOff>200024</xdr:colOff>
      <xdr:row>44</xdr:row>
      <xdr:rowOff>145198</xdr:rowOff>
    </xdr:from>
    <xdr:to>
      <xdr:col>25</xdr:col>
      <xdr:colOff>285749</xdr:colOff>
      <xdr:row>60</xdr:row>
      <xdr:rowOff>153922</xdr:rowOff>
    </xdr:to>
    <xdr:pic>
      <xdr:nvPicPr>
        <xdr:cNvPr id="9" name="Picture 8">
          <a:extLst>
            <a:ext uri="{FF2B5EF4-FFF2-40B4-BE49-F238E27FC236}">
              <a16:creationId xmlns:a16="http://schemas.microsoft.com/office/drawing/2014/main" id="{7B582451-AEB5-5D55-51D1-0BCC6E860558}"/>
            </a:ext>
          </a:extLst>
        </xdr:cNvPr>
        <xdr:cNvPicPr>
          <a:picLocks noChangeAspect="1"/>
        </xdr:cNvPicPr>
      </xdr:nvPicPr>
      <xdr:blipFill>
        <a:blip xmlns:r="http://schemas.openxmlformats.org/officeDocument/2006/relationships" r:embed="rId6"/>
        <a:stretch>
          <a:fillRect/>
        </a:stretch>
      </xdr:blipFill>
      <xdr:spPr>
        <a:xfrm>
          <a:off x="8734424" y="8527198"/>
          <a:ext cx="6791325" cy="305672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101943</xdr:colOff>
      <xdr:row>22</xdr:row>
      <xdr:rowOff>85724</xdr:rowOff>
    </xdr:from>
    <xdr:to>
      <xdr:col>28</xdr:col>
      <xdr:colOff>339652</xdr:colOff>
      <xdr:row>41</xdr:row>
      <xdr:rowOff>38100</xdr:rowOff>
    </xdr:to>
    <xdr:pic>
      <xdr:nvPicPr>
        <xdr:cNvPr id="2" name="Picture 1">
          <a:extLst>
            <a:ext uri="{FF2B5EF4-FFF2-40B4-BE49-F238E27FC236}">
              <a16:creationId xmlns:a16="http://schemas.microsoft.com/office/drawing/2014/main" id="{19695EE4-576B-4136-0709-C358B526B9D3}"/>
            </a:ext>
          </a:extLst>
        </xdr:cNvPr>
        <xdr:cNvPicPr>
          <a:picLocks noChangeAspect="1"/>
        </xdr:cNvPicPr>
      </xdr:nvPicPr>
      <xdr:blipFill>
        <a:blip xmlns:r="http://schemas.openxmlformats.org/officeDocument/2006/relationships" r:embed="rId1"/>
        <a:stretch>
          <a:fillRect/>
        </a:stretch>
      </xdr:blipFill>
      <xdr:spPr>
        <a:xfrm>
          <a:off x="9245943" y="4276724"/>
          <a:ext cx="8162509" cy="3571876"/>
        </a:xfrm>
        <a:prstGeom prst="rect">
          <a:avLst/>
        </a:prstGeom>
      </xdr:spPr>
    </xdr:pic>
    <xdr:clientData/>
  </xdr:twoCellAnchor>
  <xdr:twoCellAnchor editAs="oneCell">
    <xdr:from>
      <xdr:col>1</xdr:col>
      <xdr:colOff>266700</xdr:colOff>
      <xdr:row>23</xdr:row>
      <xdr:rowOff>121849</xdr:rowOff>
    </xdr:from>
    <xdr:to>
      <xdr:col>14</xdr:col>
      <xdr:colOff>590550</xdr:colOff>
      <xdr:row>42</xdr:row>
      <xdr:rowOff>109394</xdr:rowOff>
    </xdr:to>
    <xdr:pic>
      <xdr:nvPicPr>
        <xdr:cNvPr id="3" name="Picture 2">
          <a:extLst>
            <a:ext uri="{FF2B5EF4-FFF2-40B4-BE49-F238E27FC236}">
              <a16:creationId xmlns:a16="http://schemas.microsoft.com/office/drawing/2014/main" id="{6F774861-0BE8-15EA-DC38-110D4FA4AA17}"/>
            </a:ext>
          </a:extLst>
        </xdr:cNvPr>
        <xdr:cNvPicPr>
          <a:picLocks noChangeAspect="1"/>
        </xdr:cNvPicPr>
      </xdr:nvPicPr>
      <xdr:blipFill>
        <a:blip xmlns:r="http://schemas.openxmlformats.org/officeDocument/2006/relationships" r:embed="rId2"/>
        <a:stretch>
          <a:fillRect/>
        </a:stretch>
      </xdr:blipFill>
      <xdr:spPr>
        <a:xfrm>
          <a:off x="876300" y="4503349"/>
          <a:ext cx="8248650" cy="3607045"/>
        </a:xfrm>
        <a:prstGeom prst="rect">
          <a:avLst/>
        </a:prstGeom>
      </xdr:spPr>
    </xdr:pic>
    <xdr:clientData/>
  </xdr:twoCellAnchor>
  <xdr:twoCellAnchor editAs="oneCell">
    <xdr:from>
      <xdr:col>1</xdr:col>
      <xdr:colOff>152400</xdr:colOff>
      <xdr:row>2</xdr:row>
      <xdr:rowOff>104993</xdr:rowOff>
    </xdr:from>
    <xdr:to>
      <xdr:col>14</xdr:col>
      <xdr:colOff>457200</xdr:colOff>
      <xdr:row>21</xdr:row>
      <xdr:rowOff>122638</xdr:rowOff>
    </xdr:to>
    <xdr:pic>
      <xdr:nvPicPr>
        <xdr:cNvPr id="4" name="Picture 3">
          <a:extLst>
            <a:ext uri="{FF2B5EF4-FFF2-40B4-BE49-F238E27FC236}">
              <a16:creationId xmlns:a16="http://schemas.microsoft.com/office/drawing/2014/main" id="{233392D2-2136-4DC8-F04A-AC4BAED4B8F6}"/>
            </a:ext>
          </a:extLst>
        </xdr:cNvPr>
        <xdr:cNvPicPr>
          <a:picLocks noChangeAspect="1"/>
        </xdr:cNvPicPr>
      </xdr:nvPicPr>
      <xdr:blipFill>
        <a:blip xmlns:r="http://schemas.openxmlformats.org/officeDocument/2006/relationships" r:embed="rId3"/>
        <a:stretch>
          <a:fillRect/>
        </a:stretch>
      </xdr:blipFill>
      <xdr:spPr>
        <a:xfrm>
          <a:off x="762000" y="485993"/>
          <a:ext cx="8229600" cy="3637145"/>
        </a:xfrm>
        <a:prstGeom prst="rect">
          <a:avLst/>
        </a:prstGeom>
      </xdr:spPr>
    </xdr:pic>
    <xdr:clientData/>
  </xdr:twoCellAnchor>
  <xdr:twoCellAnchor editAs="oneCell">
    <xdr:from>
      <xdr:col>15</xdr:col>
      <xdr:colOff>66675</xdr:colOff>
      <xdr:row>2</xdr:row>
      <xdr:rowOff>87129</xdr:rowOff>
    </xdr:from>
    <xdr:to>
      <xdr:col>28</xdr:col>
      <xdr:colOff>257175</xdr:colOff>
      <xdr:row>21</xdr:row>
      <xdr:rowOff>26927</xdr:rowOff>
    </xdr:to>
    <xdr:pic>
      <xdr:nvPicPr>
        <xdr:cNvPr id="5" name="Picture 4">
          <a:extLst>
            <a:ext uri="{FF2B5EF4-FFF2-40B4-BE49-F238E27FC236}">
              <a16:creationId xmlns:a16="http://schemas.microsoft.com/office/drawing/2014/main" id="{D29B927E-C213-7302-8BE3-596B3EB09862}"/>
            </a:ext>
          </a:extLst>
        </xdr:cNvPr>
        <xdr:cNvPicPr>
          <a:picLocks noChangeAspect="1"/>
        </xdr:cNvPicPr>
      </xdr:nvPicPr>
      <xdr:blipFill>
        <a:blip xmlns:r="http://schemas.openxmlformats.org/officeDocument/2006/relationships" r:embed="rId4"/>
        <a:stretch>
          <a:fillRect/>
        </a:stretch>
      </xdr:blipFill>
      <xdr:spPr>
        <a:xfrm>
          <a:off x="9210675" y="468129"/>
          <a:ext cx="8115300" cy="355929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24C86F7F-FDDC-448A-9C09-5B3D083A5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59A064D8-5D26-4E9B-810A-D898380C26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0</xdr:colOff>
      <xdr:row>20</xdr:row>
      <xdr:rowOff>38100</xdr:rowOff>
    </xdr:to>
    <xdr:graphicFrame macro="">
      <xdr:nvGraphicFramePr>
        <xdr:cNvPr id="3" name="Chart 2">
          <a:extLst>
            <a:ext uri="{FF2B5EF4-FFF2-40B4-BE49-F238E27FC236}">
              <a16:creationId xmlns:a16="http://schemas.microsoft.com/office/drawing/2014/main" id="{CBD18AB2-41CC-4B0C-9207-B2294F9AE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1</xdr:row>
      <xdr:rowOff>0</xdr:rowOff>
    </xdr:from>
    <xdr:to>
      <xdr:col>13</xdr:col>
      <xdr:colOff>19050</xdr:colOff>
      <xdr:row>20</xdr:row>
      <xdr:rowOff>38100</xdr:rowOff>
    </xdr:to>
    <xdr:graphicFrame macro="">
      <xdr:nvGraphicFramePr>
        <xdr:cNvPr id="4" name="Chart 3">
          <a:extLst>
            <a:ext uri="{FF2B5EF4-FFF2-40B4-BE49-F238E27FC236}">
              <a16:creationId xmlns:a16="http://schemas.microsoft.com/office/drawing/2014/main" id="{BA36321F-5B1D-439F-8536-F476C81093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20</xdr:row>
      <xdr:rowOff>136218</xdr:rowOff>
    </xdr:from>
    <xdr:to>
      <xdr:col>7</xdr:col>
      <xdr:colOff>0</xdr:colOff>
      <xdr:row>39</xdr:row>
      <xdr:rowOff>174317</xdr:rowOff>
    </xdr:to>
    <xdr:graphicFrame macro="">
      <xdr:nvGraphicFramePr>
        <xdr:cNvPr id="6" name="Chart 5">
          <a:extLst>
            <a:ext uri="{FF2B5EF4-FFF2-40B4-BE49-F238E27FC236}">
              <a16:creationId xmlns:a16="http://schemas.microsoft.com/office/drawing/2014/main" id="{EE4CFA1E-1EE5-4238-B33F-15865CA1E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19051</xdr:colOff>
      <xdr:row>20</xdr:row>
      <xdr:rowOff>136217</xdr:rowOff>
    </xdr:from>
    <xdr:to>
      <xdr:col>12</xdr:col>
      <xdr:colOff>594032</xdr:colOff>
      <xdr:row>39</xdr:row>
      <xdr:rowOff>163871</xdr:rowOff>
    </xdr:to>
    <xdr:graphicFrame macro="">
      <xdr:nvGraphicFramePr>
        <xdr:cNvPr id="10" name="Chart 9">
          <a:extLst>
            <a:ext uri="{FF2B5EF4-FFF2-40B4-BE49-F238E27FC236}">
              <a16:creationId xmlns:a16="http://schemas.microsoft.com/office/drawing/2014/main" id="{4584C5BA-3049-4712-ACAB-D5FEA9AF3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8748</xdr:colOff>
      <xdr:row>28</xdr:row>
      <xdr:rowOff>92638</xdr:rowOff>
    </xdr:from>
    <xdr:to>
      <xdr:col>28</xdr:col>
      <xdr:colOff>351217</xdr:colOff>
      <xdr:row>59</xdr:row>
      <xdr:rowOff>146149</xdr:rowOff>
    </xdr:to>
    <xdr:pic>
      <xdr:nvPicPr>
        <xdr:cNvPr id="17" name="Picture 16">
          <a:extLst>
            <a:ext uri="{FF2B5EF4-FFF2-40B4-BE49-F238E27FC236}">
              <a16:creationId xmlns:a16="http://schemas.microsoft.com/office/drawing/2014/main" id="{BB3314A0-6919-5990-B4B1-9CF2C63F3F24}"/>
            </a:ext>
          </a:extLst>
        </xdr:cNvPr>
        <xdr:cNvPicPr>
          <a:picLocks noChangeAspect="1"/>
        </xdr:cNvPicPr>
      </xdr:nvPicPr>
      <xdr:blipFill>
        <a:blip xmlns:r="http://schemas.openxmlformats.org/officeDocument/2006/relationships" r:embed="rId5"/>
        <a:stretch>
          <a:fillRect/>
        </a:stretch>
      </xdr:blipFill>
      <xdr:spPr>
        <a:xfrm>
          <a:off x="9841006" y="5561832"/>
          <a:ext cx="7399163" cy="6086011"/>
        </a:xfrm>
        <a:prstGeom prst="rect">
          <a:avLst/>
        </a:prstGeom>
      </xdr:spPr>
    </xdr:pic>
    <xdr:clientData/>
  </xdr:twoCellAnchor>
  <xdr:twoCellAnchor editAs="oneCell">
    <xdr:from>
      <xdr:col>18</xdr:col>
      <xdr:colOff>0</xdr:colOff>
      <xdr:row>70</xdr:row>
      <xdr:rowOff>0</xdr:rowOff>
    </xdr:from>
    <xdr:to>
      <xdr:col>22</xdr:col>
      <xdr:colOff>189554</xdr:colOff>
      <xdr:row>72</xdr:row>
      <xdr:rowOff>58425</xdr:rowOff>
    </xdr:to>
    <xdr:pic>
      <xdr:nvPicPr>
        <xdr:cNvPr id="5" name="Picture 4">
          <a:extLst>
            <a:ext uri="{FF2B5EF4-FFF2-40B4-BE49-F238E27FC236}">
              <a16:creationId xmlns:a16="http://schemas.microsoft.com/office/drawing/2014/main" id="{49DF99BD-D138-CB76-55FB-1B285101982E}"/>
            </a:ext>
          </a:extLst>
        </xdr:cNvPr>
        <xdr:cNvPicPr>
          <a:picLocks noChangeAspect="1"/>
        </xdr:cNvPicPr>
      </xdr:nvPicPr>
      <xdr:blipFill>
        <a:blip xmlns:r="http://schemas.openxmlformats.org/officeDocument/2006/relationships" r:embed="rId6"/>
        <a:stretch>
          <a:fillRect/>
        </a:stretch>
      </xdr:blipFill>
      <xdr:spPr>
        <a:xfrm>
          <a:off x="11061290" y="13642258"/>
          <a:ext cx="2647619" cy="447619"/>
        </a:xfrm>
        <a:prstGeom prst="rect">
          <a:avLst/>
        </a:prstGeom>
      </xdr:spPr>
    </xdr:pic>
    <xdr:clientData/>
  </xdr:twoCellAnchor>
  <xdr:twoCellAnchor editAs="oneCell">
    <xdr:from>
      <xdr:col>24</xdr:col>
      <xdr:colOff>0</xdr:colOff>
      <xdr:row>67</xdr:row>
      <xdr:rowOff>0</xdr:rowOff>
    </xdr:from>
    <xdr:to>
      <xdr:col>25</xdr:col>
      <xdr:colOff>414055</xdr:colOff>
      <xdr:row>73</xdr:row>
      <xdr:rowOff>137182</xdr:rowOff>
    </xdr:to>
    <xdr:pic>
      <xdr:nvPicPr>
        <xdr:cNvPr id="7" name="Picture 6">
          <a:extLst>
            <a:ext uri="{FF2B5EF4-FFF2-40B4-BE49-F238E27FC236}">
              <a16:creationId xmlns:a16="http://schemas.microsoft.com/office/drawing/2014/main" id="{DA7D0817-6C19-A734-056A-F39CEBFA493E}"/>
            </a:ext>
          </a:extLst>
        </xdr:cNvPr>
        <xdr:cNvPicPr>
          <a:picLocks noChangeAspect="1"/>
        </xdr:cNvPicPr>
      </xdr:nvPicPr>
      <xdr:blipFill>
        <a:blip xmlns:r="http://schemas.openxmlformats.org/officeDocument/2006/relationships" r:embed="rId7"/>
        <a:stretch>
          <a:fillRect/>
        </a:stretch>
      </xdr:blipFill>
      <xdr:spPr>
        <a:xfrm>
          <a:off x="14430887" y="13058468"/>
          <a:ext cx="1028571" cy="130476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D74B1D9C-A2BE-473F-BDC1-C5FAAA92D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523354B0-90D0-4C91-8B1C-F3EB72AD6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DC388712-71BF-4316-88A8-DDBB63E06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B7FABD48-654D-4663-9BD9-94BFD7FEC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C0B74E54-7041-44E9-A781-1DA13E464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3" name="Chart 2">
          <a:extLst>
            <a:ext uri="{FF2B5EF4-FFF2-40B4-BE49-F238E27FC236}">
              <a16:creationId xmlns:a16="http://schemas.microsoft.com/office/drawing/2014/main" id="{F4ACD48E-85AB-1A6C-3EB8-14BDAD00A8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108034</xdr:colOff>
      <xdr:row>1</xdr:row>
      <xdr:rowOff>114299</xdr:rowOff>
    </xdr:from>
    <xdr:to>
      <xdr:col>11</xdr:col>
      <xdr:colOff>538227</xdr:colOff>
      <xdr:row>16</xdr:row>
      <xdr:rowOff>104774</xdr:rowOff>
    </xdr:to>
    <xdr:pic>
      <xdr:nvPicPr>
        <xdr:cNvPr id="2" name="Picture 1">
          <a:extLst>
            <a:ext uri="{FF2B5EF4-FFF2-40B4-BE49-F238E27FC236}">
              <a16:creationId xmlns:a16="http://schemas.microsoft.com/office/drawing/2014/main" id="{5853FC9C-8555-0E70-E9EC-EEA3A69090D0}"/>
            </a:ext>
          </a:extLst>
        </xdr:cNvPr>
        <xdr:cNvPicPr>
          <a:picLocks noChangeAspect="1"/>
        </xdr:cNvPicPr>
      </xdr:nvPicPr>
      <xdr:blipFill>
        <a:blip xmlns:r="http://schemas.openxmlformats.org/officeDocument/2006/relationships" r:embed="rId1"/>
        <a:stretch>
          <a:fillRect/>
        </a:stretch>
      </xdr:blipFill>
      <xdr:spPr>
        <a:xfrm>
          <a:off x="717634" y="304799"/>
          <a:ext cx="6526193" cy="284797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7</xdr:col>
      <xdr:colOff>586740</xdr:colOff>
      <xdr:row>2</xdr:row>
      <xdr:rowOff>104775</xdr:rowOff>
    </xdr:from>
    <xdr:to>
      <xdr:col>17</xdr:col>
      <xdr:colOff>575310</xdr:colOff>
      <xdr:row>25</xdr:row>
      <xdr:rowOff>97155</xdr:rowOff>
    </xdr:to>
    <xdr:graphicFrame macro="">
      <xdr:nvGraphicFramePr>
        <xdr:cNvPr id="2" name="Chart 1">
          <a:extLst>
            <a:ext uri="{FF2B5EF4-FFF2-40B4-BE49-F238E27FC236}">
              <a16:creationId xmlns:a16="http://schemas.microsoft.com/office/drawing/2014/main" id="{741469D9-A923-4B6A-9C04-6E300C5CD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586740</xdr:colOff>
      <xdr:row>2</xdr:row>
      <xdr:rowOff>104775</xdr:rowOff>
    </xdr:from>
    <xdr:to>
      <xdr:col>17</xdr:col>
      <xdr:colOff>575310</xdr:colOff>
      <xdr:row>25</xdr:row>
      <xdr:rowOff>97155</xdr:rowOff>
    </xdr:to>
    <xdr:graphicFrame macro="">
      <xdr:nvGraphicFramePr>
        <xdr:cNvPr id="2" name="Chart 1">
          <a:extLst>
            <a:ext uri="{FF2B5EF4-FFF2-40B4-BE49-F238E27FC236}">
              <a16:creationId xmlns:a16="http://schemas.microsoft.com/office/drawing/2014/main" id="{B092DA50-436E-4BDC-9FE4-E8F0ED20B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7</xdr:col>
      <xdr:colOff>586740</xdr:colOff>
      <xdr:row>2</xdr:row>
      <xdr:rowOff>104775</xdr:rowOff>
    </xdr:from>
    <xdr:to>
      <xdr:col>17</xdr:col>
      <xdr:colOff>575310</xdr:colOff>
      <xdr:row>25</xdr:row>
      <xdr:rowOff>97155</xdr:rowOff>
    </xdr:to>
    <xdr:graphicFrame macro="">
      <xdr:nvGraphicFramePr>
        <xdr:cNvPr id="2" name="Chart 1">
          <a:extLst>
            <a:ext uri="{FF2B5EF4-FFF2-40B4-BE49-F238E27FC236}">
              <a16:creationId xmlns:a16="http://schemas.microsoft.com/office/drawing/2014/main" id="{712513E2-11D0-4F14-8CD0-41D38E7FD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0.62885</cdr:x>
      <cdr:y>0.55254</cdr:y>
    </cdr:from>
    <cdr:to>
      <cdr:x>0.91084</cdr:x>
      <cdr:y>0.90282</cdr:y>
    </cdr:to>
    <cdr:pic>
      <cdr:nvPicPr>
        <cdr:cNvPr id="2" name="Picture 1">
          <a:extLst xmlns:a="http://schemas.openxmlformats.org/drawingml/2006/main">
            <a:ext uri="{FF2B5EF4-FFF2-40B4-BE49-F238E27FC236}">
              <a16:creationId xmlns:a16="http://schemas.microsoft.com/office/drawing/2014/main" id="{DA7D0817-6C19-A734-056A-F39CEBFA493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293784" y="2058219"/>
          <a:ext cx="1028571" cy="1304762"/>
        </a:xfrm>
        <a:prstGeom xmlns:a="http://schemas.openxmlformats.org/drawingml/2006/main" prst="rect">
          <a:avLst/>
        </a:prstGeom>
      </cdr:spPr>
    </cdr:pic>
  </cdr:relSizeAnchor>
</c:userShapes>
</file>

<file path=xl/drawings/drawing30.xml><?xml version="1.0" encoding="utf-8"?>
<xdr:wsDr xmlns:xdr="http://schemas.openxmlformats.org/drawingml/2006/spreadsheetDrawing" xmlns:a="http://schemas.openxmlformats.org/drawingml/2006/main">
  <xdr:twoCellAnchor>
    <xdr:from>
      <xdr:col>7</xdr:col>
      <xdr:colOff>586740</xdr:colOff>
      <xdr:row>2</xdr:row>
      <xdr:rowOff>104775</xdr:rowOff>
    </xdr:from>
    <xdr:to>
      <xdr:col>17</xdr:col>
      <xdr:colOff>575310</xdr:colOff>
      <xdr:row>25</xdr:row>
      <xdr:rowOff>97155</xdr:rowOff>
    </xdr:to>
    <xdr:graphicFrame macro="">
      <xdr:nvGraphicFramePr>
        <xdr:cNvPr id="2" name="Chart 1">
          <a:extLst>
            <a:ext uri="{FF2B5EF4-FFF2-40B4-BE49-F238E27FC236}">
              <a16:creationId xmlns:a16="http://schemas.microsoft.com/office/drawing/2014/main" id="{39D88726-D222-4646-86E0-01CB05D49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8</xdr:col>
      <xdr:colOff>15240</xdr:colOff>
      <xdr:row>3</xdr:row>
      <xdr:rowOff>171450</xdr:rowOff>
    </xdr:from>
    <xdr:to>
      <xdr:col>17</xdr:col>
      <xdr:colOff>613410</xdr:colOff>
      <xdr:row>26</xdr:row>
      <xdr:rowOff>163830</xdr:rowOff>
    </xdr:to>
    <xdr:graphicFrame macro="">
      <xdr:nvGraphicFramePr>
        <xdr:cNvPr id="2" name="Chart 1">
          <a:extLst>
            <a:ext uri="{FF2B5EF4-FFF2-40B4-BE49-F238E27FC236}">
              <a16:creationId xmlns:a16="http://schemas.microsoft.com/office/drawing/2014/main" id="{4BEB2C57-03BD-6B07-0B23-70EEBEAA92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28715</xdr:colOff>
      <xdr:row>3</xdr:row>
      <xdr:rowOff>74659</xdr:rowOff>
    </xdr:from>
    <xdr:to>
      <xdr:col>14</xdr:col>
      <xdr:colOff>251432</xdr:colOff>
      <xdr:row>17</xdr:row>
      <xdr:rowOff>170469</xdr:rowOff>
    </xdr:to>
    <xdr:graphicFrame macro="">
      <xdr:nvGraphicFramePr>
        <xdr:cNvPr id="2" name="Chart 1">
          <a:extLst>
            <a:ext uri="{FF2B5EF4-FFF2-40B4-BE49-F238E27FC236}">
              <a16:creationId xmlns:a16="http://schemas.microsoft.com/office/drawing/2014/main" id="{41F5DDE6-D6A9-43CC-A3F3-8A0CC2F12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28715</xdr:colOff>
      <xdr:row>3</xdr:row>
      <xdr:rowOff>74659</xdr:rowOff>
    </xdr:from>
    <xdr:to>
      <xdr:col>14</xdr:col>
      <xdr:colOff>251432</xdr:colOff>
      <xdr:row>17</xdr:row>
      <xdr:rowOff>170469</xdr:rowOff>
    </xdr:to>
    <xdr:graphicFrame macro="">
      <xdr:nvGraphicFramePr>
        <xdr:cNvPr id="3" name="Chart 2">
          <a:extLst>
            <a:ext uri="{FF2B5EF4-FFF2-40B4-BE49-F238E27FC236}">
              <a16:creationId xmlns:a16="http://schemas.microsoft.com/office/drawing/2014/main" id="{F3F6A1BD-4B86-135D-3B30-32ECCF3C6D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9</xdr:col>
      <xdr:colOff>304800</xdr:colOff>
      <xdr:row>17</xdr:row>
      <xdr:rowOff>76200</xdr:rowOff>
    </xdr:to>
    <xdr:graphicFrame macro="">
      <xdr:nvGraphicFramePr>
        <xdr:cNvPr id="2" name="Chart 1">
          <a:extLst>
            <a:ext uri="{FF2B5EF4-FFF2-40B4-BE49-F238E27FC236}">
              <a16:creationId xmlns:a16="http://schemas.microsoft.com/office/drawing/2014/main" id="{E6758ACC-8AC5-4E36-8FD5-577B89342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581025</xdr:colOff>
      <xdr:row>3</xdr:row>
      <xdr:rowOff>38100</xdr:rowOff>
    </xdr:from>
    <xdr:to>
      <xdr:col>17</xdr:col>
      <xdr:colOff>295275</xdr:colOff>
      <xdr:row>17</xdr:row>
      <xdr:rowOff>95250</xdr:rowOff>
    </xdr:to>
    <xdr:graphicFrame macro="">
      <xdr:nvGraphicFramePr>
        <xdr:cNvPr id="3" name="Chart 2">
          <a:extLst>
            <a:ext uri="{FF2B5EF4-FFF2-40B4-BE49-F238E27FC236}">
              <a16:creationId xmlns:a16="http://schemas.microsoft.com/office/drawing/2014/main" id="{CEA2E306-9EC6-4032-A748-D5407F434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23</xdr:row>
      <xdr:rowOff>0</xdr:rowOff>
    </xdr:from>
    <xdr:to>
      <xdr:col>17</xdr:col>
      <xdr:colOff>304800</xdr:colOff>
      <xdr:row>37</xdr:row>
      <xdr:rowOff>76200</xdr:rowOff>
    </xdr:to>
    <xdr:graphicFrame macro="">
      <xdr:nvGraphicFramePr>
        <xdr:cNvPr id="5" name="Chart 4">
          <a:extLst>
            <a:ext uri="{FF2B5EF4-FFF2-40B4-BE49-F238E27FC236}">
              <a16:creationId xmlns:a16="http://schemas.microsoft.com/office/drawing/2014/main" id="{70AD38CD-3059-40B1-B442-6A2B7E2F22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23</xdr:row>
      <xdr:rowOff>0</xdr:rowOff>
    </xdr:from>
    <xdr:to>
      <xdr:col>9</xdr:col>
      <xdr:colOff>304800</xdr:colOff>
      <xdr:row>37</xdr:row>
      <xdr:rowOff>76200</xdr:rowOff>
    </xdr:to>
    <xdr:graphicFrame macro="">
      <xdr:nvGraphicFramePr>
        <xdr:cNvPr id="7" name="Chart 6">
          <a:extLst>
            <a:ext uri="{FF2B5EF4-FFF2-40B4-BE49-F238E27FC236}">
              <a16:creationId xmlns:a16="http://schemas.microsoft.com/office/drawing/2014/main" id="{7A5528CC-28C2-4729-B89C-85BB24B56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533400</xdr:colOff>
      <xdr:row>0</xdr:row>
      <xdr:rowOff>171450</xdr:rowOff>
    </xdr:from>
    <xdr:to>
      <xdr:col>9</xdr:col>
      <xdr:colOff>314325</xdr:colOff>
      <xdr:row>15</xdr:row>
      <xdr:rowOff>166688</xdr:rowOff>
    </xdr:to>
    <xdr:graphicFrame macro="">
      <xdr:nvGraphicFramePr>
        <xdr:cNvPr id="7" name="Chart 6">
          <a:extLst>
            <a:ext uri="{FF2B5EF4-FFF2-40B4-BE49-F238E27FC236}">
              <a16:creationId xmlns:a16="http://schemas.microsoft.com/office/drawing/2014/main" id="{382E7FCB-D320-44F1-9832-6446A31C0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0</xdr:row>
      <xdr:rowOff>171450</xdr:rowOff>
    </xdr:from>
    <xdr:to>
      <xdr:col>17</xdr:col>
      <xdr:colOff>390525</xdr:colOff>
      <xdr:row>15</xdr:row>
      <xdr:rowOff>166688</xdr:rowOff>
    </xdr:to>
    <xdr:graphicFrame macro="">
      <xdr:nvGraphicFramePr>
        <xdr:cNvPr id="8" name="Chart 7">
          <a:extLst>
            <a:ext uri="{FF2B5EF4-FFF2-40B4-BE49-F238E27FC236}">
              <a16:creationId xmlns:a16="http://schemas.microsoft.com/office/drawing/2014/main" id="{28D6F3E9-2E76-49D0-91F0-A324390D0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533400</xdr:colOff>
      <xdr:row>19</xdr:row>
      <xdr:rowOff>9525</xdr:rowOff>
    </xdr:from>
    <xdr:to>
      <xdr:col>9</xdr:col>
      <xdr:colOff>314325</xdr:colOff>
      <xdr:row>34</xdr:row>
      <xdr:rowOff>4763</xdr:rowOff>
    </xdr:to>
    <xdr:graphicFrame macro="">
      <xdr:nvGraphicFramePr>
        <xdr:cNvPr id="9" name="Chart 8">
          <a:extLst>
            <a:ext uri="{FF2B5EF4-FFF2-40B4-BE49-F238E27FC236}">
              <a16:creationId xmlns:a16="http://schemas.microsoft.com/office/drawing/2014/main" id="{1631C026-DEF0-478B-927C-12555DA95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28575</xdr:colOff>
      <xdr:row>19</xdr:row>
      <xdr:rowOff>0</xdr:rowOff>
    </xdr:from>
    <xdr:to>
      <xdr:col>17</xdr:col>
      <xdr:colOff>419100</xdr:colOff>
      <xdr:row>33</xdr:row>
      <xdr:rowOff>185738</xdr:rowOff>
    </xdr:to>
    <xdr:graphicFrame macro="">
      <xdr:nvGraphicFramePr>
        <xdr:cNvPr id="10" name="Chart 9">
          <a:extLst>
            <a:ext uri="{FF2B5EF4-FFF2-40B4-BE49-F238E27FC236}">
              <a16:creationId xmlns:a16="http://schemas.microsoft.com/office/drawing/2014/main" id="{50A9F98F-2F3F-45E3-B4AE-F5CAB42D1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561975</xdr:colOff>
      <xdr:row>16</xdr:row>
      <xdr:rowOff>9525</xdr:rowOff>
    </xdr:from>
    <xdr:to>
      <xdr:col>12</xdr:col>
      <xdr:colOff>37708</xdr:colOff>
      <xdr:row>18</xdr:row>
      <xdr:rowOff>161858</xdr:rowOff>
    </xdr:to>
    <xdr:pic>
      <xdr:nvPicPr>
        <xdr:cNvPr id="12" name="Picture 11">
          <a:extLst>
            <a:ext uri="{FF2B5EF4-FFF2-40B4-BE49-F238E27FC236}">
              <a16:creationId xmlns:a16="http://schemas.microsoft.com/office/drawing/2014/main" id="{7E190BE2-D2D8-746C-AE05-C369D33BAB10}"/>
            </a:ext>
          </a:extLst>
        </xdr:cNvPr>
        <xdr:cNvPicPr>
          <a:picLocks noChangeAspect="1"/>
        </xdr:cNvPicPr>
      </xdr:nvPicPr>
      <xdr:blipFill>
        <a:blip xmlns:r="http://schemas.openxmlformats.org/officeDocument/2006/relationships" r:embed="rId5"/>
        <a:stretch>
          <a:fillRect/>
        </a:stretch>
      </xdr:blipFill>
      <xdr:spPr>
        <a:xfrm>
          <a:off x="4219575" y="3057525"/>
          <a:ext cx="3133333" cy="5333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2</xdr:row>
      <xdr:rowOff>0</xdr:rowOff>
    </xdr:from>
    <xdr:to>
      <xdr:col>17</xdr:col>
      <xdr:colOff>371475</xdr:colOff>
      <xdr:row>16</xdr:row>
      <xdr:rowOff>131310</xdr:rowOff>
    </xdr:to>
    <xdr:graphicFrame macro="">
      <xdr:nvGraphicFramePr>
        <xdr:cNvPr id="7" name="Chart 6">
          <a:extLst>
            <a:ext uri="{FF2B5EF4-FFF2-40B4-BE49-F238E27FC236}">
              <a16:creationId xmlns:a16="http://schemas.microsoft.com/office/drawing/2014/main" id="{722DDCAE-A341-4132-BE40-DB796EE32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87475</xdr:colOff>
      <xdr:row>2</xdr:row>
      <xdr:rowOff>-1</xdr:rowOff>
    </xdr:from>
    <xdr:to>
      <xdr:col>9</xdr:col>
      <xdr:colOff>458950</xdr:colOff>
      <xdr:row>16</xdr:row>
      <xdr:rowOff>131309</xdr:rowOff>
    </xdr:to>
    <xdr:graphicFrame macro="">
      <xdr:nvGraphicFramePr>
        <xdr:cNvPr id="8" name="Chart 7">
          <a:extLst>
            <a:ext uri="{FF2B5EF4-FFF2-40B4-BE49-F238E27FC236}">
              <a16:creationId xmlns:a16="http://schemas.microsoft.com/office/drawing/2014/main" id="{C7420CF7-70ED-4E41-BCDB-D2EB3AB39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204107</xdr:colOff>
      <xdr:row>18</xdr:row>
      <xdr:rowOff>0</xdr:rowOff>
    </xdr:from>
    <xdr:to>
      <xdr:col>13</xdr:col>
      <xdr:colOff>365476</xdr:colOff>
      <xdr:row>19</xdr:row>
      <xdr:rowOff>129423</xdr:rowOff>
    </xdr:to>
    <xdr:pic>
      <xdr:nvPicPr>
        <xdr:cNvPr id="9" name="Picture 8">
          <a:extLst>
            <a:ext uri="{FF2B5EF4-FFF2-40B4-BE49-F238E27FC236}">
              <a16:creationId xmlns:a16="http://schemas.microsoft.com/office/drawing/2014/main" id="{57C5AA2B-F638-4284-86AE-5EE991682913}"/>
            </a:ext>
          </a:extLst>
        </xdr:cNvPr>
        <xdr:cNvPicPr>
          <a:picLocks noChangeAspect="1"/>
        </xdr:cNvPicPr>
      </xdr:nvPicPr>
      <xdr:blipFill>
        <a:blip xmlns:r="http://schemas.openxmlformats.org/officeDocument/2006/relationships" r:embed="rId3"/>
        <a:stretch>
          <a:fillRect/>
        </a:stretch>
      </xdr:blipFill>
      <xdr:spPr>
        <a:xfrm>
          <a:off x="3878036" y="3498980"/>
          <a:ext cx="4447619" cy="3238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63FBB50C-5392-4C7A-8503-5CE345284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7B891-AC7A-43C4-A0B9-1ED2A0C37A24}">
  <sheetPr codeName="Sheet20"/>
  <dimension ref="T3:AB26"/>
  <sheetViews>
    <sheetView showGridLines="0" tabSelected="1" workbookViewId="0">
      <selection activeCell="V29" sqref="V29"/>
    </sheetView>
  </sheetViews>
  <sheetFormatPr defaultRowHeight="15" x14ac:dyDescent="0.25"/>
  <sheetData>
    <row r="3" spans="20:28" x14ac:dyDescent="0.25">
      <c r="T3" s="12" t="s">
        <v>31</v>
      </c>
    </row>
    <row r="4" spans="20:28" x14ac:dyDescent="0.25">
      <c r="T4" s="11" t="s">
        <v>6</v>
      </c>
      <c r="U4" s="11"/>
      <c r="V4" s="11"/>
      <c r="W4" s="11"/>
      <c r="X4" s="11"/>
      <c r="Y4" s="11" t="s">
        <v>22</v>
      </c>
      <c r="Z4" s="11"/>
      <c r="AA4" s="11"/>
      <c r="AB4" s="11"/>
    </row>
    <row r="5" spans="20:28" x14ac:dyDescent="0.25">
      <c r="T5" s="10" t="s">
        <v>15</v>
      </c>
      <c r="U5" s="10" t="s">
        <v>11</v>
      </c>
      <c r="V5" s="10" t="s">
        <v>9</v>
      </c>
      <c r="W5" s="10" t="s">
        <v>13</v>
      </c>
      <c r="X5" s="10"/>
      <c r="Y5" s="10" t="s">
        <v>15</v>
      </c>
      <c r="Z5" s="10" t="s">
        <v>11</v>
      </c>
      <c r="AA5" s="10" t="s">
        <v>9</v>
      </c>
      <c r="AB5" s="10" t="s">
        <v>13</v>
      </c>
    </row>
    <row r="6" spans="20:28" x14ac:dyDescent="0.25">
      <c r="T6" s="10">
        <v>2020</v>
      </c>
      <c r="U6">
        <v>73.92</v>
      </c>
      <c r="V6" s="3">
        <v>73.92</v>
      </c>
      <c r="W6">
        <v>74</v>
      </c>
      <c r="Y6" s="10">
        <v>2020</v>
      </c>
      <c r="Z6">
        <v>31.93</v>
      </c>
      <c r="AA6" s="3">
        <v>31.93</v>
      </c>
      <c r="AB6">
        <v>31.98</v>
      </c>
    </row>
    <row r="7" spans="20:28" x14ac:dyDescent="0.25">
      <c r="T7" s="10">
        <v>2030</v>
      </c>
      <c r="U7">
        <v>70.03</v>
      </c>
      <c r="V7" s="3">
        <v>79.95</v>
      </c>
      <c r="W7">
        <v>87.82</v>
      </c>
      <c r="Y7" s="10">
        <v>2030</v>
      </c>
      <c r="Z7">
        <v>35.97</v>
      </c>
      <c r="AA7" s="3">
        <v>41.18</v>
      </c>
      <c r="AB7">
        <v>49.96</v>
      </c>
    </row>
    <row r="8" spans="20:28" x14ac:dyDescent="0.25">
      <c r="T8" s="10">
        <v>2040</v>
      </c>
      <c r="U8">
        <v>68.91</v>
      </c>
      <c r="V8" s="3">
        <v>84.39</v>
      </c>
      <c r="W8">
        <v>94.11</v>
      </c>
      <c r="Y8" s="10">
        <v>2040</v>
      </c>
      <c r="Z8">
        <v>41.55</v>
      </c>
      <c r="AA8" s="3">
        <v>53.08</v>
      </c>
      <c r="AB8">
        <v>74.12</v>
      </c>
    </row>
    <row r="9" spans="20:28" x14ac:dyDescent="0.25">
      <c r="T9" s="10">
        <v>2050</v>
      </c>
      <c r="U9">
        <v>69.41</v>
      </c>
      <c r="V9" s="3">
        <v>85.79</v>
      </c>
      <c r="W9">
        <v>96.68</v>
      </c>
      <c r="Y9" s="10">
        <v>2050</v>
      </c>
      <c r="Z9">
        <v>45.64</v>
      </c>
      <c r="AA9" s="3">
        <v>60.1</v>
      </c>
      <c r="AB9">
        <v>85.39</v>
      </c>
    </row>
    <row r="10" spans="20:28" x14ac:dyDescent="0.25">
      <c r="T10" s="10">
        <v>2060</v>
      </c>
      <c r="U10">
        <v>69.41</v>
      </c>
      <c r="V10" s="3">
        <v>85.79</v>
      </c>
      <c r="W10">
        <v>96.68</v>
      </c>
      <c r="Y10" s="10">
        <v>2060</v>
      </c>
      <c r="Z10">
        <v>45.64</v>
      </c>
      <c r="AA10" s="3">
        <v>60.1</v>
      </c>
      <c r="AB10">
        <v>85.39</v>
      </c>
    </row>
    <row r="11" spans="20:28" x14ac:dyDescent="0.25">
      <c r="T11" s="10">
        <v>2070</v>
      </c>
      <c r="U11">
        <v>70.23</v>
      </c>
      <c r="V11" s="3">
        <v>89.99</v>
      </c>
      <c r="W11">
        <v>98.83</v>
      </c>
      <c r="Y11" s="10">
        <v>2070</v>
      </c>
      <c r="Z11">
        <v>51.86</v>
      </c>
      <c r="AA11" s="3">
        <v>71.62</v>
      </c>
      <c r="AB11">
        <v>95.08</v>
      </c>
    </row>
    <row r="12" spans="20:28" x14ac:dyDescent="0.25">
      <c r="T12" s="10">
        <v>2080</v>
      </c>
      <c r="U12">
        <v>70.75</v>
      </c>
      <c r="V12" s="3">
        <v>91.95</v>
      </c>
      <c r="W12">
        <v>99.4</v>
      </c>
      <c r="Y12" s="10">
        <v>2080</v>
      </c>
      <c r="Z12">
        <v>54.6</v>
      </c>
      <c r="AA12" s="3">
        <v>77.069999999999993</v>
      </c>
      <c r="AB12">
        <v>97.39</v>
      </c>
    </row>
    <row r="13" spans="20:28" x14ac:dyDescent="0.25">
      <c r="T13" s="10">
        <v>2090</v>
      </c>
      <c r="U13">
        <v>71.14</v>
      </c>
      <c r="V13" s="3">
        <v>93.55</v>
      </c>
      <c r="W13">
        <v>99.77</v>
      </c>
      <c r="Y13" s="10">
        <v>2090</v>
      </c>
      <c r="Z13">
        <v>57.01</v>
      </c>
      <c r="AA13" s="3">
        <v>81.47</v>
      </c>
      <c r="AB13">
        <v>98.71</v>
      </c>
    </row>
    <row r="14" spans="20:28" x14ac:dyDescent="0.25">
      <c r="T14" s="10">
        <v>2100</v>
      </c>
      <c r="U14">
        <v>72.08</v>
      </c>
      <c r="V14" s="3">
        <v>95.19</v>
      </c>
      <c r="W14">
        <v>99.91</v>
      </c>
      <c r="Y14" s="10">
        <v>2100</v>
      </c>
      <c r="Z14">
        <v>60.21</v>
      </c>
      <c r="AA14" s="3">
        <v>86.15</v>
      </c>
      <c r="AB14">
        <v>99.33</v>
      </c>
    </row>
    <row r="15" spans="20:28" x14ac:dyDescent="0.25">
      <c r="T15" s="10"/>
      <c r="V15" s="3"/>
      <c r="Y15" s="10"/>
      <c r="AA15" s="3"/>
    </row>
    <row r="16" spans="20:28" x14ac:dyDescent="0.25">
      <c r="T16" s="11" t="s">
        <v>23</v>
      </c>
      <c r="U16" s="11"/>
      <c r="V16" s="11"/>
      <c r="W16" s="11"/>
      <c r="X16" s="11"/>
      <c r="Y16" s="11" t="s">
        <v>24</v>
      </c>
      <c r="Z16" s="11"/>
      <c r="AA16" s="11"/>
      <c r="AB16" s="11"/>
    </row>
    <row r="17" spans="20:28" x14ac:dyDescent="0.25">
      <c r="T17" s="10" t="s">
        <v>15</v>
      </c>
      <c r="U17" s="10" t="s">
        <v>11</v>
      </c>
      <c r="V17" s="10" t="s">
        <v>9</v>
      </c>
      <c r="W17" s="10" t="s">
        <v>13</v>
      </c>
      <c r="X17" s="10"/>
      <c r="Y17" s="10" t="s">
        <v>15</v>
      </c>
      <c r="Z17" s="10" t="s">
        <v>11</v>
      </c>
      <c r="AA17" s="10" t="s">
        <v>9</v>
      </c>
      <c r="AB17" s="10" t="s">
        <v>21</v>
      </c>
    </row>
    <row r="18" spans="20:28" x14ac:dyDescent="0.25">
      <c r="T18" s="10">
        <v>2020</v>
      </c>
      <c r="U18">
        <v>64.52</v>
      </c>
      <c r="V18" s="3">
        <v>64.52</v>
      </c>
      <c r="W18">
        <v>64.59</v>
      </c>
      <c r="Y18" s="10">
        <v>2020</v>
      </c>
      <c r="Z18">
        <v>83.95</v>
      </c>
      <c r="AA18" s="3">
        <v>83.95</v>
      </c>
      <c r="AB18">
        <v>84.05</v>
      </c>
    </row>
    <row r="19" spans="20:28" x14ac:dyDescent="0.25">
      <c r="T19" s="10">
        <v>2030</v>
      </c>
      <c r="U19">
        <v>68.03</v>
      </c>
      <c r="V19" s="3">
        <v>78.28</v>
      </c>
      <c r="W19">
        <v>84.68</v>
      </c>
      <c r="Y19" s="10">
        <v>2030</v>
      </c>
      <c r="Z19">
        <v>78.61</v>
      </c>
      <c r="AA19" s="3">
        <v>89.62</v>
      </c>
      <c r="AB19">
        <v>97.92</v>
      </c>
    </row>
    <row r="20" spans="20:28" x14ac:dyDescent="0.25">
      <c r="T20" s="10">
        <v>2040</v>
      </c>
      <c r="U20">
        <v>75.11</v>
      </c>
      <c r="V20" s="3">
        <v>88.22</v>
      </c>
      <c r="W20">
        <v>94.86</v>
      </c>
      <c r="Y20" s="10">
        <v>2040</v>
      </c>
      <c r="Z20">
        <v>73.11</v>
      </c>
      <c r="AA20" s="3">
        <v>93.73</v>
      </c>
      <c r="AB20">
        <v>99.61</v>
      </c>
    </row>
    <row r="21" spans="20:28" x14ac:dyDescent="0.25">
      <c r="T21" s="10">
        <v>2050</v>
      </c>
      <c r="U21">
        <v>76.72</v>
      </c>
      <c r="V21" s="3">
        <v>91.21</v>
      </c>
      <c r="W21">
        <v>98.21</v>
      </c>
      <c r="Y21" s="10">
        <v>2050</v>
      </c>
      <c r="Z21">
        <v>73.040000000000006</v>
      </c>
      <c r="AA21" s="3">
        <v>95.91</v>
      </c>
      <c r="AB21">
        <v>99.77</v>
      </c>
    </row>
    <row r="22" spans="20:28" x14ac:dyDescent="0.25">
      <c r="T22" s="10">
        <v>2060</v>
      </c>
      <c r="U22">
        <v>76.72</v>
      </c>
      <c r="V22" s="3">
        <v>91.21</v>
      </c>
      <c r="W22">
        <v>98.21</v>
      </c>
      <c r="Y22" s="10">
        <v>2060</v>
      </c>
      <c r="Z22">
        <v>73.040000000000006</v>
      </c>
      <c r="AA22" s="3">
        <v>95.91</v>
      </c>
      <c r="AB22">
        <v>99.77</v>
      </c>
    </row>
    <row r="23" spans="20:28" x14ac:dyDescent="0.25">
      <c r="T23" s="10">
        <v>2070</v>
      </c>
      <c r="U23">
        <v>79.89</v>
      </c>
      <c r="V23" s="3">
        <v>97.77</v>
      </c>
      <c r="W23">
        <v>99.63</v>
      </c>
      <c r="Y23" s="10">
        <v>2070</v>
      </c>
      <c r="Z23">
        <v>72.28</v>
      </c>
      <c r="AA23" s="3">
        <v>98.14</v>
      </c>
      <c r="AB23">
        <v>99.92</v>
      </c>
    </row>
    <row r="24" spans="20:28" x14ac:dyDescent="0.25">
      <c r="T24" s="10">
        <v>2080</v>
      </c>
      <c r="U24">
        <v>80.37</v>
      </c>
      <c r="V24" s="3">
        <v>99.04</v>
      </c>
      <c r="W24">
        <v>99.8</v>
      </c>
      <c r="Y24" s="10">
        <v>2080</v>
      </c>
      <c r="Z24">
        <v>72.58</v>
      </c>
      <c r="AA24" s="3">
        <v>98.59</v>
      </c>
      <c r="AB24">
        <v>99.95</v>
      </c>
    </row>
    <row r="25" spans="20:28" x14ac:dyDescent="0.25">
      <c r="T25" s="10">
        <v>2090</v>
      </c>
      <c r="U25">
        <v>80.88</v>
      </c>
      <c r="V25" s="3">
        <v>99.69</v>
      </c>
      <c r="W25">
        <v>99.89</v>
      </c>
      <c r="Y25" s="10">
        <v>2090</v>
      </c>
      <c r="Z25">
        <v>71.709999999999994</v>
      </c>
      <c r="AA25" s="3">
        <v>98.99</v>
      </c>
      <c r="AB25">
        <v>99.97</v>
      </c>
    </row>
    <row r="26" spans="20:28" x14ac:dyDescent="0.25">
      <c r="T26" s="10">
        <v>2100</v>
      </c>
      <c r="U26">
        <v>81.099999999999994</v>
      </c>
      <c r="V26" s="3">
        <v>99.88</v>
      </c>
      <c r="W26">
        <v>99.93</v>
      </c>
      <c r="Y26" s="10">
        <v>2100</v>
      </c>
      <c r="Z26">
        <v>71.62</v>
      </c>
      <c r="AA26" s="3">
        <v>99.34</v>
      </c>
      <c r="AB26">
        <v>99.98</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2C09-E120-446F-8E28-45E1F4340522}">
  <sheetPr codeName="Sheet7"/>
  <dimension ref="A1:AK224"/>
  <sheetViews>
    <sheetView workbookViewId="0">
      <pane xSplit="2" ySplit="1" topLeftCell="C188" activePane="bottomRight" state="frozen"/>
      <selection pane="topRight" activeCell="C1" sqref="C1"/>
      <selection pane="bottomLeft" activeCell="A2" sqref="A2"/>
      <selection pane="bottomRight" activeCell="D196" sqref="D196:E196"/>
    </sheetView>
  </sheetViews>
  <sheetFormatPr defaultRowHeight="15" x14ac:dyDescent="0.25"/>
  <cols>
    <col min="1" max="1" width="14.7109375" customWidth="1"/>
    <col min="2" max="2" width="13.7109375" customWidth="1"/>
    <col min="6" max="6" width="12.140625" customWidth="1"/>
  </cols>
  <sheetData>
    <row r="1" spans="1:37" s="11" customFormat="1" x14ac:dyDescent="0.25">
      <c r="A1"/>
      <c r="B1"/>
      <c r="C1"/>
      <c r="D1"/>
      <c r="E1"/>
      <c r="F1"/>
      <c r="G1">
        <v>2020</v>
      </c>
      <c r="H1">
        <v>2030</v>
      </c>
      <c r="I1">
        <v>2040</v>
      </c>
      <c r="J1">
        <v>2050</v>
      </c>
      <c r="K1">
        <v>2060</v>
      </c>
      <c r="L1">
        <v>2070</v>
      </c>
      <c r="M1">
        <v>2080</v>
      </c>
      <c r="N1">
        <v>2090</v>
      </c>
      <c r="O1">
        <v>2100</v>
      </c>
      <c r="Q1"/>
      <c r="R1">
        <v>2020</v>
      </c>
      <c r="S1">
        <v>2030</v>
      </c>
      <c r="T1">
        <v>2040</v>
      </c>
      <c r="U1">
        <v>2050</v>
      </c>
      <c r="V1">
        <v>2060</v>
      </c>
      <c r="W1">
        <v>2070</v>
      </c>
      <c r="X1">
        <v>2080</v>
      </c>
      <c r="Y1">
        <v>2090</v>
      </c>
      <c r="Z1">
        <v>2100</v>
      </c>
      <c r="AB1"/>
      <c r="AC1">
        <v>2020</v>
      </c>
      <c r="AD1">
        <v>2030</v>
      </c>
      <c r="AE1">
        <v>2040</v>
      </c>
      <c r="AF1">
        <v>2050</v>
      </c>
      <c r="AG1">
        <v>2060</v>
      </c>
      <c r="AH1">
        <v>2070</v>
      </c>
      <c r="AI1">
        <v>2080</v>
      </c>
      <c r="AJ1">
        <v>2090</v>
      </c>
      <c r="AK1">
        <v>2100</v>
      </c>
    </row>
    <row r="2" spans="1:37" x14ac:dyDescent="0.25">
      <c r="A2" t="s">
        <v>35</v>
      </c>
      <c r="B2" t="s">
        <v>37</v>
      </c>
      <c r="C2" t="s">
        <v>7</v>
      </c>
      <c r="E2" t="s">
        <v>30</v>
      </c>
      <c r="F2" t="s">
        <v>9</v>
      </c>
      <c r="G2">
        <v>28.53</v>
      </c>
      <c r="H2">
        <v>26.71</v>
      </c>
      <c r="I2">
        <v>28.29</v>
      </c>
      <c r="J2">
        <v>30.61</v>
      </c>
      <c r="K2">
        <v>33.520000000000003</v>
      </c>
      <c r="L2">
        <v>37.75</v>
      </c>
      <c r="M2">
        <v>44.16</v>
      </c>
      <c r="N2">
        <v>52.16</v>
      </c>
      <c r="O2">
        <v>60.05</v>
      </c>
      <c r="Q2" t="s">
        <v>11</v>
      </c>
      <c r="R2">
        <v>28.53</v>
      </c>
      <c r="S2">
        <v>24.27</v>
      </c>
      <c r="T2">
        <v>25.56</v>
      </c>
      <c r="U2">
        <v>27.07</v>
      </c>
      <c r="V2">
        <v>29.07</v>
      </c>
      <c r="W2">
        <v>31.5</v>
      </c>
      <c r="X2">
        <v>36.130000000000003</v>
      </c>
      <c r="Y2">
        <v>42</v>
      </c>
      <c r="Z2">
        <v>47.72</v>
      </c>
      <c r="AB2" t="s">
        <v>21</v>
      </c>
      <c r="AC2">
        <v>28.62</v>
      </c>
      <c r="AD2">
        <v>31.61</v>
      </c>
      <c r="AE2">
        <v>37.97</v>
      </c>
      <c r="AF2">
        <v>44.04</v>
      </c>
      <c r="AG2">
        <v>51.7</v>
      </c>
      <c r="AH2">
        <v>60.18</v>
      </c>
      <c r="AI2">
        <v>69.72</v>
      </c>
      <c r="AJ2">
        <v>79.66</v>
      </c>
      <c r="AK2">
        <v>87.52</v>
      </c>
    </row>
    <row r="3" spans="1:37" x14ac:dyDescent="0.25">
      <c r="A3" t="s">
        <v>35</v>
      </c>
      <c r="B3" t="s">
        <v>61</v>
      </c>
      <c r="C3" t="s">
        <v>7</v>
      </c>
      <c r="E3" t="s">
        <v>30</v>
      </c>
      <c r="F3" t="s">
        <v>9</v>
      </c>
      <c r="G3">
        <v>17.14</v>
      </c>
      <c r="H3">
        <v>27.74</v>
      </c>
      <c r="I3">
        <v>39.03</v>
      </c>
      <c r="J3">
        <v>48.38</v>
      </c>
      <c r="K3">
        <v>58.66</v>
      </c>
      <c r="L3">
        <v>66.58</v>
      </c>
      <c r="M3">
        <v>74.42</v>
      </c>
      <c r="N3">
        <v>81.11</v>
      </c>
      <c r="O3">
        <v>86.46</v>
      </c>
      <c r="Q3" t="s">
        <v>11</v>
      </c>
      <c r="R3">
        <v>17.14</v>
      </c>
      <c r="S3">
        <v>25.84</v>
      </c>
      <c r="T3">
        <v>35.909999999999997</v>
      </c>
      <c r="U3">
        <v>42.2</v>
      </c>
      <c r="V3">
        <v>48.48</v>
      </c>
      <c r="W3">
        <v>52.34</v>
      </c>
      <c r="X3">
        <v>55.18</v>
      </c>
      <c r="Y3">
        <v>57.15</v>
      </c>
      <c r="Z3">
        <v>57.72</v>
      </c>
      <c r="AB3" t="s">
        <v>21</v>
      </c>
      <c r="AC3">
        <v>17.190000000000001</v>
      </c>
      <c r="AD3">
        <v>34.89</v>
      </c>
      <c r="AE3">
        <v>56.4</v>
      </c>
      <c r="AF3">
        <v>74.34</v>
      </c>
      <c r="AG3">
        <v>89.73</v>
      </c>
      <c r="AH3">
        <v>98.77</v>
      </c>
      <c r="AI3">
        <v>98.94</v>
      </c>
      <c r="AJ3">
        <v>98.81</v>
      </c>
      <c r="AK3">
        <v>98.78</v>
      </c>
    </row>
    <row r="4" spans="1:37" x14ac:dyDescent="0.25">
      <c r="A4" t="s">
        <v>35</v>
      </c>
      <c r="B4" t="s">
        <v>62</v>
      </c>
      <c r="C4" t="s">
        <v>7</v>
      </c>
      <c r="E4" t="s">
        <v>30</v>
      </c>
      <c r="F4" t="s">
        <v>9</v>
      </c>
      <c r="G4">
        <v>7.968</v>
      </c>
      <c r="H4">
        <v>13.36</v>
      </c>
      <c r="I4">
        <v>20.64</v>
      </c>
      <c r="J4">
        <v>26.55</v>
      </c>
      <c r="K4">
        <v>33.14</v>
      </c>
      <c r="L4">
        <v>40.4</v>
      </c>
      <c r="M4">
        <v>48</v>
      </c>
      <c r="N4">
        <v>55.37</v>
      </c>
      <c r="O4">
        <v>64.11</v>
      </c>
      <c r="Q4" t="s">
        <v>11</v>
      </c>
      <c r="R4">
        <v>7.968</v>
      </c>
      <c r="S4">
        <v>12.2</v>
      </c>
      <c r="T4">
        <v>17.71</v>
      </c>
      <c r="U4">
        <v>20.04</v>
      </c>
      <c r="V4">
        <v>21.82</v>
      </c>
      <c r="W4">
        <v>23.35</v>
      </c>
      <c r="X4">
        <v>25.12</v>
      </c>
      <c r="Y4">
        <v>26.88</v>
      </c>
      <c r="Z4">
        <v>32.409999999999997</v>
      </c>
      <c r="AB4" t="s">
        <v>21</v>
      </c>
      <c r="AC4">
        <v>7.98</v>
      </c>
      <c r="AD4">
        <v>17.14</v>
      </c>
      <c r="AE4">
        <v>32.159999999999997</v>
      </c>
      <c r="AF4">
        <v>48.95</v>
      </c>
      <c r="AG4">
        <v>65.209999999999994</v>
      </c>
      <c r="AH4">
        <v>80.86</v>
      </c>
      <c r="AI4">
        <v>93.19</v>
      </c>
      <c r="AJ4">
        <v>98.06</v>
      </c>
      <c r="AK4">
        <v>98.76</v>
      </c>
    </row>
    <row r="5" spans="1:37" x14ac:dyDescent="0.25">
      <c r="A5" t="s">
        <v>35</v>
      </c>
      <c r="B5" t="s">
        <v>67</v>
      </c>
      <c r="C5" t="s">
        <v>7</v>
      </c>
      <c r="E5" t="s">
        <v>30</v>
      </c>
      <c r="F5" t="s">
        <v>9</v>
      </c>
      <c r="G5">
        <v>5.9</v>
      </c>
      <c r="H5">
        <v>9.7710000000000008</v>
      </c>
      <c r="I5">
        <v>19</v>
      </c>
      <c r="J5">
        <v>29.08</v>
      </c>
      <c r="K5">
        <v>36.92</v>
      </c>
      <c r="L5">
        <v>44.36</v>
      </c>
      <c r="M5">
        <v>52.82</v>
      </c>
      <c r="N5">
        <v>62.33</v>
      </c>
      <c r="O5">
        <v>71.239999999999995</v>
      </c>
      <c r="Q5" t="s">
        <v>11</v>
      </c>
      <c r="R5">
        <v>5.9</v>
      </c>
      <c r="S5">
        <v>9.0310000000000006</v>
      </c>
      <c r="T5">
        <v>15.79</v>
      </c>
      <c r="U5">
        <v>21.07</v>
      </c>
      <c r="V5">
        <v>25.37</v>
      </c>
      <c r="W5">
        <v>28.52</v>
      </c>
      <c r="X5">
        <v>31.56</v>
      </c>
      <c r="Y5">
        <v>35.520000000000003</v>
      </c>
      <c r="Z5">
        <v>40.68</v>
      </c>
      <c r="AB5" t="s">
        <v>21</v>
      </c>
      <c r="AC5">
        <v>5.9189999999999996</v>
      </c>
      <c r="AD5">
        <v>11.34</v>
      </c>
      <c r="AE5">
        <v>34.619999999999997</v>
      </c>
      <c r="AF5">
        <v>55.12</v>
      </c>
      <c r="AG5">
        <v>71.75</v>
      </c>
      <c r="AH5">
        <v>79.95</v>
      </c>
      <c r="AI5">
        <v>84.64</v>
      </c>
      <c r="AJ5">
        <v>89.06</v>
      </c>
      <c r="AK5">
        <v>93.22</v>
      </c>
    </row>
    <row r="6" spans="1:37" x14ac:dyDescent="0.25">
      <c r="A6" t="s">
        <v>35</v>
      </c>
      <c r="B6" t="s">
        <v>68</v>
      </c>
      <c r="C6" t="s">
        <v>7</v>
      </c>
      <c r="E6" t="s">
        <v>30</v>
      </c>
      <c r="F6" t="s">
        <v>9</v>
      </c>
      <c r="G6">
        <v>6.1150000000000002</v>
      </c>
      <c r="H6">
        <v>11.46</v>
      </c>
      <c r="I6">
        <v>19.98</v>
      </c>
      <c r="J6">
        <v>28.83</v>
      </c>
      <c r="K6">
        <v>36.18</v>
      </c>
      <c r="L6">
        <v>44.54</v>
      </c>
      <c r="M6">
        <v>52.51</v>
      </c>
      <c r="N6">
        <v>61.64</v>
      </c>
      <c r="O6">
        <v>70.62</v>
      </c>
      <c r="Q6" t="s">
        <v>11</v>
      </c>
      <c r="R6">
        <v>6.1150000000000002</v>
      </c>
      <c r="S6">
        <v>10.71</v>
      </c>
      <c r="T6">
        <v>16.170000000000002</v>
      </c>
      <c r="U6">
        <v>21.01</v>
      </c>
      <c r="V6">
        <v>25.39</v>
      </c>
      <c r="W6">
        <v>29.97</v>
      </c>
      <c r="X6">
        <v>34.6</v>
      </c>
      <c r="Y6">
        <v>39.1</v>
      </c>
      <c r="Z6">
        <v>43.22</v>
      </c>
      <c r="AB6" t="s">
        <v>21</v>
      </c>
      <c r="AC6">
        <v>6.1349999999999998</v>
      </c>
      <c r="AD6">
        <v>14.38</v>
      </c>
      <c r="AE6">
        <v>33.28</v>
      </c>
      <c r="AF6">
        <v>54.03</v>
      </c>
      <c r="AG6">
        <v>69.81</v>
      </c>
      <c r="AH6">
        <v>82.98</v>
      </c>
      <c r="AI6">
        <v>87.98</v>
      </c>
      <c r="AJ6">
        <v>91.54</v>
      </c>
      <c r="AK6">
        <v>94.96</v>
      </c>
    </row>
    <row r="7" spans="1:37" x14ac:dyDescent="0.25">
      <c r="A7" t="s">
        <v>35</v>
      </c>
      <c r="B7" t="s">
        <v>73</v>
      </c>
      <c r="C7" t="s">
        <v>7</v>
      </c>
      <c r="E7" t="s">
        <v>30</v>
      </c>
      <c r="F7" t="s">
        <v>9</v>
      </c>
      <c r="G7">
        <v>22.16</v>
      </c>
      <c r="H7">
        <v>25.35</v>
      </c>
      <c r="I7">
        <v>29.38</v>
      </c>
      <c r="J7">
        <v>34.31</v>
      </c>
      <c r="K7">
        <v>40.07</v>
      </c>
      <c r="L7">
        <v>44.75</v>
      </c>
      <c r="M7">
        <v>51.52</v>
      </c>
      <c r="N7">
        <v>61.24</v>
      </c>
      <c r="O7">
        <v>72.680000000000007</v>
      </c>
      <c r="Q7" t="s">
        <v>11</v>
      </c>
      <c r="R7">
        <v>22.16</v>
      </c>
      <c r="S7">
        <v>22.73</v>
      </c>
      <c r="T7">
        <v>25.13</v>
      </c>
      <c r="U7">
        <v>26.91</v>
      </c>
      <c r="V7">
        <v>29.39</v>
      </c>
      <c r="W7">
        <v>30.84</v>
      </c>
      <c r="X7">
        <v>32.81</v>
      </c>
      <c r="Y7">
        <v>35.47</v>
      </c>
      <c r="Z7">
        <v>44.63</v>
      </c>
      <c r="AB7" t="s">
        <v>21</v>
      </c>
      <c r="AC7">
        <v>22.23</v>
      </c>
      <c r="AD7">
        <v>32.65</v>
      </c>
      <c r="AE7">
        <v>46.89</v>
      </c>
      <c r="AF7">
        <v>62.67</v>
      </c>
      <c r="AG7">
        <v>77.8</v>
      </c>
      <c r="AH7">
        <v>89.63</v>
      </c>
      <c r="AI7">
        <v>97.17</v>
      </c>
      <c r="AJ7">
        <v>98.78</v>
      </c>
      <c r="AK7">
        <v>98.93</v>
      </c>
    </row>
    <row r="8" spans="1:37" x14ac:dyDescent="0.25">
      <c r="A8" t="s">
        <v>35</v>
      </c>
      <c r="B8" t="s">
        <v>87</v>
      </c>
      <c r="C8" t="s">
        <v>7</v>
      </c>
      <c r="E8" t="s">
        <v>30</v>
      </c>
      <c r="F8" t="s">
        <v>9</v>
      </c>
      <c r="G8">
        <v>21</v>
      </c>
      <c r="H8">
        <v>28.91</v>
      </c>
      <c r="I8">
        <v>35.74</v>
      </c>
      <c r="J8">
        <v>44.69</v>
      </c>
      <c r="K8">
        <v>55.73</v>
      </c>
      <c r="L8">
        <v>66.069999999999993</v>
      </c>
      <c r="M8">
        <v>74.73</v>
      </c>
      <c r="N8">
        <v>83.45</v>
      </c>
      <c r="O8">
        <v>91.17</v>
      </c>
      <c r="Q8" t="s">
        <v>11</v>
      </c>
      <c r="R8">
        <v>21</v>
      </c>
      <c r="S8">
        <v>26.55</v>
      </c>
      <c r="T8">
        <v>32.06</v>
      </c>
      <c r="U8">
        <v>38.020000000000003</v>
      </c>
      <c r="V8">
        <v>44.81</v>
      </c>
      <c r="W8">
        <v>49.33</v>
      </c>
      <c r="X8">
        <v>54.15</v>
      </c>
      <c r="Y8">
        <v>56.21</v>
      </c>
      <c r="Z8">
        <v>61.41</v>
      </c>
      <c r="AB8" t="s">
        <v>21</v>
      </c>
      <c r="AC8">
        <v>21.07</v>
      </c>
      <c r="AD8">
        <v>36.020000000000003</v>
      </c>
      <c r="AE8">
        <v>54.88</v>
      </c>
      <c r="AF8">
        <v>73.459999999999994</v>
      </c>
      <c r="AG8">
        <v>88.22</v>
      </c>
      <c r="AH8">
        <v>95.81</v>
      </c>
      <c r="AI8">
        <v>97.86</v>
      </c>
      <c r="AJ8">
        <v>98.56</v>
      </c>
      <c r="AK8">
        <v>98.81</v>
      </c>
    </row>
    <row r="9" spans="1:37" x14ac:dyDescent="0.25">
      <c r="A9" t="s">
        <v>35</v>
      </c>
      <c r="B9" t="s">
        <v>90</v>
      </c>
      <c r="C9" t="s">
        <v>7</v>
      </c>
      <c r="E9" t="s">
        <v>30</v>
      </c>
      <c r="F9" t="s">
        <v>9</v>
      </c>
      <c r="G9">
        <v>9.4390000000000001</v>
      </c>
      <c r="H9">
        <v>16.43</v>
      </c>
      <c r="I9">
        <v>33.1</v>
      </c>
      <c r="J9">
        <v>47.31</v>
      </c>
      <c r="K9">
        <v>59.08</v>
      </c>
      <c r="L9">
        <v>68.64</v>
      </c>
      <c r="M9">
        <v>78.41</v>
      </c>
      <c r="N9">
        <v>84.11</v>
      </c>
      <c r="O9">
        <v>87.5</v>
      </c>
      <c r="Q9" t="s">
        <v>11</v>
      </c>
      <c r="R9">
        <v>9.4390000000000001</v>
      </c>
      <c r="S9">
        <v>16.23</v>
      </c>
      <c r="T9">
        <v>25.88</v>
      </c>
      <c r="U9">
        <v>34.619999999999997</v>
      </c>
      <c r="V9">
        <v>42.66</v>
      </c>
      <c r="W9">
        <v>47.98</v>
      </c>
      <c r="X9">
        <v>52.43</v>
      </c>
      <c r="Y9">
        <v>55.13</v>
      </c>
      <c r="Z9">
        <v>56.06</v>
      </c>
      <c r="AB9" t="s">
        <v>21</v>
      </c>
      <c r="AC9">
        <v>9.4390000000000001</v>
      </c>
      <c r="AD9">
        <v>20.81</v>
      </c>
      <c r="AE9">
        <v>53.78</v>
      </c>
      <c r="AF9">
        <v>76.790000000000006</v>
      </c>
      <c r="AG9">
        <v>91.66</v>
      </c>
      <c r="AH9">
        <v>93.97</v>
      </c>
      <c r="AI9">
        <v>97.07</v>
      </c>
      <c r="AJ9">
        <v>99.51</v>
      </c>
      <c r="AK9">
        <v>100</v>
      </c>
    </row>
    <row r="10" spans="1:37" x14ac:dyDescent="0.25">
      <c r="A10" t="s">
        <v>35</v>
      </c>
      <c r="B10" t="s">
        <v>95</v>
      </c>
      <c r="C10" t="s">
        <v>7</v>
      </c>
      <c r="E10" t="s">
        <v>30</v>
      </c>
      <c r="F10" t="s">
        <v>9</v>
      </c>
      <c r="G10">
        <v>28.38</v>
      </c>
      <c r="H10">
        <v>37.18</v>
      </c>
      <c r="I10">
        <v>45.18</v>
      </c>
      <c r="J10">
        <v>49.91</v>
      </c>
      <c r="K10">
        <v>54.72</v>
      </c>
      <c r="L10">
        <v>61.62</v>
      </c>
      <c r="M10">
        <v>68.59</v>
      </c>
      <c r="N10">
        <v>76.31</v>
      </c>
      <c r="O10">
        <v>82.78</v>
      </c>
      <c r="Q10" t="s">
        <v>11</v>
      </c>
      <c r="R10">
        <v>28.38</v>
      </c>
      <c r="S10">
        <v>34.090000000000003</v>
      </c>
      <c r="T10">
        <v>40.61</v>
      </c>
      <c r="U10">
        <v>42.07</v>
      </c>
      <c r="V10">
        <v>43.08</v>
      </c>
      <c r="W10">
        <v>45.5</v>
      </c>
      <c r="X10">
        <v>47.9</v>
      </c>
      <c r="Y10">
        <v>50.63</v>
      </c>
      <c r="Z10">
        <v>56.07</v>
      </c>
      <c r="AB10" t="s">
        <v>21</v>
      </c>
      <c r="AC10">
        <v>28.47</v>
      </c>
      <c r="AD10">
        <v>45.91</v>
      </c>
      <c r="AE10">
        <v>63.89</v>
      </c>
      <c r="AF10">
        <v>76.33</v>
      </c>
      <c r="AG10">
        <v>90.11</v>
      </c>
      <c r="AH10">
        <v>98.21</v>
      </c>
      <c r="AI10">
        <v>99.87</v>
      </c>
      <c r="AJ10">
        <v>99.99</v>
      </c>
      <c r="AK10">
        <v>99.01</v>
      </c>
    </row>
    <row r="11" spans="1:37" x14ac:dyDescent="0.25">
      <c r="A11" t="s">
        <v>35</v>
      </c>
      <c r="B11" t="s">
        <v>102</v>
      </c>
      <c r="C11" t="s">
        <v>7</v>
      </c>
      <c r="E11" t="s">
        <v>30</v>
      </c>
      <c r="F11" t="s">
        <v>9</v>
      </c>
      <c r="G11">
        <v>20.51</v>
      </c>
      <c r="H11">
        <v>30.33</v>
      </c>
      <c r="I11">
        <v>42.57</v>
      </c>
      <c r="J11">
        <v>51.43</v>
      </c>
      <c r="K11">
        <v>62.26</v>
      </c>
      <c r="L11">
        <v>70.8</v>
      </c>
      <c r="M11">
        <v>79.5</v>
      </c>
      <c r="N11">
        <v>86.35</v>
      </c>
      <c r="O11">
        <v>92.21</v>
      </c>
      <c r="Q11" t="s">
        <v>11</v>
      </c>
      <c r="R11">
        <v>20.51</v>
      </c>
      <c r="S11">
        <v>29.16</v>
      </c>
      <c r="T11">
        <v>38.22</v>
      </c>
      <c r="U11">
        <v>43.12</v>
      </c>
      <c r="V11">
        <v>48.21</v>
      </c>
      <c r="W11">
        <v>53.35</v>
      </c>
      <c r="X11">
        <v>57.22</v>
      </c>
      <c r="Y11">
        <v>59.36</v>
      </c>
      <c r="Z11">
        <v>60.02</v>
      </c>
      <c r="AB11" t="s">
        <v>21</v>
      </c>
      <c r="AC11">
        <v>20.58</v>
      </c>
      <c r="AD11">
        <v>36.01</v>
      </c>
      <c r="AE11">
        <v>60.05</v>
      </c>
      <c r="AF11">
        <v>79.89</v>
      </c>
      <c r="AG11">
        <v>90.89</v>
      </c>
      <c r="AH11">
        <v>94.67</v>
      </c>
      <c r="AI11">
        <v>96.92</v>
      </c>
      <c r="AJ11">
        <v>98.45</v>
      </c>
      <c r="AK11">
        <v>98.95</v>
      </c>
    </row>
    <row r="12" spans="1:37" x14ac:dyDescent="0.25">
      <c r="A12" t="s">
        <v>35</v>
      </c>
      <c r="B12" t="s">
        <v>103</v>
      </c>
      <c r="C12" t="s">
        <v>7</v>
      </c>
      <c r="E12" t="s">
        <v>30</v>
      </c>
      <c r="F12" t="s">
        <v>9</v>
      </c>
      <c r="G12">
        <v>22.9</v>
      </c>
      <c r="H12">
        <v>33.75</v>
      </c>
      <c r="I12">
        <v>43.27</v>
      </c>
      <c r="J12">
        <v>50.9</v>
      </c>
      <c r="K12">
        <v>59.43</v>
      </c>
      <c r="L12">
        <v>66.72</v>
      </c>
      <c r="M12">
        <v>73.94</v>
      </c>
      <c r="N12">
        <v>81.31</v>
      </c>
      <c r="O12">
        <v>87.65</v>
      </c>
      <c r="Q12" t="s">
        <v>11</v>
      </c>
      <c r="R12">
        <v>22.9</v>
      </c>
      <c r="S12">
        <v>31.93</v>
      </c>
      <c r="T12">
        <v>39.42</v>
      </c>
      <c r="U12">
        <v>43.42</v>
      </c>
      <c r="V12">
        <v>47.52</v>
      </c>
      <c r="W12">
        <v>50.17</v>
      </c>
      <c r="X12">
        <v>52.1</v>
      </c>
      <c r="Y12">
        <v>55.66</v>
      </c>
      <c r="Z12">
        <v>58.63</v>
      </c>
      <c r="AB12" t="s">
        <v>21</v>
      </c>
      <c r="AC12">
        <v>22.98</v>
      </c>
      <c r="AD12">
        <v>39.78</v>
      </c>
      <c r="AE12">
        <v>57.98</v>
      </c>
      <c r="AF12">
        <v>72.61</v>
      </c>
      <c r="AG12">
        <v>85.8</v>
      </c>
      <c r="AH12">
        <v>90.48</v>
      </c>
      <c r="AI12">
        <v>93.55</v>
      </c>
      <c r="AJ12">
        <v>96.27</v>
      </c>
      <c r="AK12">
        <v>98.48</v>
      </c>
    </row>
    <row r="13" spans="1:37" x14ac:dyDescent="0.25">
      <c r="A13" t="s">
        <v>35</v>
      </c>
      <c r="B13" t="s">
        <v>105</v>
      </c>
      <c r="C13" t="s">
        <v>7</v>
      </c>
      <c r="E13" t="s">
        <v>30</v>
      </c>
      <c r="F13" t="s">
        <v>9</v>
      </c>
      <c r="G13">
        <v>15.92</v>
      </c>
      <c r="H13">
        <v>23.3</v>
      </c>
      <c r="I13">
        <v>33.229999999999997</v>
      </c>
      <c r="J13">
        <v>42.93</v>
      </c>
      <c r="K13">
        <v>53.08</v>
      </c>
      <c r="L13">
        <v>62.82</v>
      </c>
      <c r="M13">
        <v>73.12</v>
      </c>
      <c r="N13">
        <v>79.33</v>
      </c>
      <c r="O13">
        <v>84.55</v>
      </c>
      <c r="Q13" t="s">
        <v>11</v>
      </c>
      <c r="R13">
        <v>15.92</v>
      </c>
      <c r="S13">
        <v>21.75</v>
      </c>
      <c r="T13">
        <v>28.94</v>
      </c>
      <c r="U13">
        <v>34.380000000000003</v>
      </c>
      <c r="V13">
        <v>38.270000000000003</v>
      </c>
      <c r="W13">
        <v>43.2</v>
      </c>
      <c r="X13">
        <v>47.38</v>
      </c>
      <c r="Y13">
        <v>50.09</v>
      </c>
      <c r="Z13">
        <v>51.1</v>
      </c>
      <c r="AB13" t="s">
        <v>21</v>
      </c>
      <c r="AC13">
        <v>15.97</v>
      </c>
      <c r="AD13">
        <v>27.64</v>
      </c>
      <c r="AE13">
        <v>49.85</v>
      </c>
      <c r="AF13">
        <v>69.180000000000007</v>
      </c>
      <c r="AG13">
        <v>83.43</v>
      </c>
      <c r="AH13">
        <v>90.04</v>
      </c>
      <c r="AI13">
        <v>94.6</v>
      </c>
      <c r="AJ13">
        <v>98.18</v>
      </c>
      <c r="AK13">
        <v>98.8</v>
      </c>
    </row>
    <row r="14" spans="1:37" x14ac:dyDescent="0.25">
      <c r="A14" t="s">
        <v>35</v>
      </c>
      <c r="B14" t="s">
        <v>122</v>
      </c>
      <c r="C14" t="s">
        <v>7</v>
      </c>
      <c r="E14" t="s">
        <v>30</v>
      </c>
      <c r="F14" t="s">
        <v>9</v>
      </c>
      <c r="G14">
        <v>48.88</v>
      </c>
      <c r="H14">
        <v>58.83</v>
      </c>
      <c r="I14">
        <v>71.099999999999994</v>
      </c>
      <c r="J14">
        <v>83.79</v>
      </c>
      <c r="K14">
        <v>91.85</v>
      </c>
      <c r="L14">
        <v>94</v>
      </c>
      <c r="M14">
        <v>96.83</v>
      </c>
      <c r="N14">
        <v>98.21</v>
      </c>
      <c r="O14">
        <v>99.08</v>
      </c>
      <c r="Q14" t="s">
        <v>11</v>
      </c>
      <c r="R14">
        <v>48.88</v>
      </c>
      <c r="S14">
        <v>54.48</v>
      </c>
      <c r="T14">
        <v>61.34</v>
      </c>
      <c r="U14">
        <v>68.13</v>
      </c>
      <c r="V14">
        <v>73.03</v>
      </c>
      <c r="W14">
        <v>73.67</v>
      </c>
      <c r="X14">
        <v>74.38</v>
      </c>
      <c r="Y14">
        <v>75.97</v>
      </c>
      <c r="Z14">
        <v>75.239999999999995</v>
      </c>
      <c r="AB14" t="s">
        <v>21</v>
      </c>
      <c r="AC14">
        <v>49.04</v>
      </c>
      <c r="AD14">
        <v>67.14</v>
      </c>
      <c r="AE14">
        <v>90.15</v>
      </c>
      <c r="AF14">
        <v>93.42</v>
      </c>
      <c r="AG14">
        <v>95.46</v>
      </c>
      <c r="AH14">
        <v>97.41</v>
      </c>
      <c r="AI14">
        <v>98.91</v>
      </c>
      <c r="AJ14">
        <v>99.36</v>
      </c>
      <c r="AK14">
        <v>99.39</v>
      </c>
    </row>
    <row r="15" spans="1:37" x14ac:dyDescent="0.25">
      <c r="A15" t="s">
        <v>35</v>
      </c>
      <c r="B15" t="s">
        <v>131</v>
      </c>
      <c r="C15" t="s">
        <v>7</v>
      </c>
      <c r="E15" t="s">
        <v>30</v>
      </c>
      <c r="F15" t="s">
        <v>9</v>
      </c>
      <c r="G15">
        <v>19.010000000000002</v>
      </c>
      <c r="H15">
        <v>22.44</v>
      </c>
      <c r="I15">
        <v>33.1</v>
      </c>
      <c r="J15">
        <v>38.33</v>
      </c>
      <c r="K15">
        <v>45.14</v>
      </c>
      <c r="L15">
        <v>50.96</v>
      </c>
      <c r="M15">
        <v>57.07</v>
      </c>
      <c r="N15">
        <v>63.5</v>
      </c>
      <c r="O15">
        <v>70.73</v>
      </c>
      <c r="Q15" t="s">
        <v>11</v>
      </c>
      <c r="R15">
        <v>19.010000000000002</v>
      </c>
      <c r="S15">
        <v>22.84</v>
      </c>
      <c r="T15">
        <v>28.68</v>
      </c>
      <c r="U15">
        <v>31.81</v>
      </c>
      <c r="V15">
        <v>34.33</v>
      </c>
      <c r="W15">
        <v>36.020000000000003</v>
      </c>
      <c r="X15">
        <v>38.049999999999997</v>
      </c>
      <c r="Y15">
        <v>40.07</v>
      </c>
      <c r="Z15">
        <v>43.55</v>
      </c>
      <c r="AB15" t="s">
        <v>21</v>
      </c>
      <c r="AC15">
        <v>19.07</v>
      </c>
      <c r="AD15">
        <v>24.77</v>
      </c>
      <c r="AE15">
        <v>49.33</v>
      </c>
      <c r="AF15">
        <v>54.67</v>
      </c>
      <c r="AG15">
        <v>69.59</v>
      </c>
      <c r="AH15">
        <v>84.29</v>
      </c>
      <c r="AI15">
        <v>94.03</v>
      </c>
      <c r="AJ15">
        <v>99.06</v>
      </c>
      <c r="AK15">
        <v>99.72</v>
      </c>
    </row>
    <row r="16" spans="1:37" x14ac:dyDescent="0.25">
      <c r="A16" t="s">
        <v>35</v>
      </c>
      <c r="B16" t="s">
        <v>136</v>
      </c>
      <c r="C16" t="s">
        <v>7</v>
      </c>
      <c r="E16" t="s">
        <v>30</v>
      </c>
      <c r="F16" t="s">
        <v>9</v>
      </c>
      <c r="G16">
        <v>9.7309999999999999</v>
      </c>
      <c r="H16">
        <v>18.899999999999999</v>
      </c>
      <c r="I16">
        <v>26.93</v>
      </c>
      <c r="J16">
        <v>34.46</v>
      </c>
      <c r="K16">
        <v>42.07</v>
      </c>
      <c r="L16">
        <v>51.43</v>
      </c>
      <c r="M16">
        <v>61.63</v>
      </c>
      <c r="N16">
        <v>68.88</v>
      </c>
      <c r="O16">
        <v>76.209999999999994</v>
      </c>
      <c r="Q16" t="s">
        <v>11</v>
      </c>
      <c r="R16">
        <v>9.7309999999999999</v>
      </c>
      <c r="S16">
        <v>17.07</v>
      </c>
      <c r="T16">
        <v>23.84</v>
      </c>
      <c r="U16">
        <v>28.62</v>
      </c>
      <c r="V16">
        <v>32.6</v>
      </c>
      <c r="W16">
        <v>38.200000000000003</v>
      </c>
      <c r="X16">
        <v>43.78</v>
      </c>
      <c r="Y16">
        <v>46.41</v>
      </c>
      <c r="Z16">
        <v>51.38</v>
      </c>
      <c r="AB16" t="s">
        <v>21</v>
      </c>
      <c r="AC16">
        <v>9.7629999999999999</v>
      </c>
      <c r="AD16">
        <v>23.49</v>
      </c>
      <c r="AE16">
        <v>41.05</v>
      </c>
      <c r="AF16">
        <v>58.05</v>
      </c>
      <c r="AG16">
        <v>73.790000000000006</v>
      </c>
      <c r="AH16">
        <v>86.98</v>
      </c>
      <c r="AI16">
        <v>93.79</v>
      </c>
      <c r="AJ16">
        <v>96.22</v>
      </c>
      <c r="AK16">
        <v>98.03</v>
      </c>
    </row>
    <row r="17" spans="1:37" x14ac:dyDescent="0.25">
      <c r="A17" t="s">
        <v>35</v>
      </c>
      <c r="B17" t="s">
        <v>137</v>
      </c>
      <c r="C17" t="s">
        <v>7</v>
      </c>
      <c r="E17" t="s">
        <v>30</v>
      </c>
      <c r="F17" t="s">
        <v>9</v>
      </c>
      <c r="G17">
        <v>13.93</v>
      </c>
      <c r="H17">
        <v>20.88</v>
      </c>
      <c r="I17">
        <v>29.47</v>
      </c>
      <c r="J17">
        <v>39.1</v>
      </c>
      <c r="K17">
        <v>49.08</v>
      </c>
      <c r="L17">
        <v>56.05</v>
      </c>
      <c r="M17">
        <v>63.11</v>
      </c>
      <c r="N17">
        <v>70.14</v>
      </c>
      <c r="O17">
        <v>75.790000000000006</v>
      </c>
      <c r="Q17" t="s">
        <v>11</v>
      </c>
      <c r="R17">
        <v>13.93</v>
      </c>
      <c r="S17">
        <v>19.46</v>
      </c>
      <c r="T17">
        <v>26.9</v>
      </c>
      <c r="U17">
        <v>33.03</v>
      </c>
      <c r="V17">
        <v>38.14</v>
      </c>
      <c r="W17">
        <v>39.869999999999997</v>
      </c>
      <c r="X17">
        <v>42.79</v>
      </c>
      <c r="Y17">
        <v>44.76</v>
      </c>
      <c r="Z17">
        <v>45.86</v>
      </c>
      <c r="AB17" t="s">
        <v>21</v>
      </c>
      <c r="AC17">
        <v>13.97</v>
      </c>
      <c r="AD17">
        <v>25.49</v>
      </c>
      <c r="AE17">
        <v>42.69</v>
      </c>
      <c r="AF17">
        <v>62.01</v>
      </c>
      <c r="AG17">
        <v>78.81</v>
      </c>
      <c r="AH17">
        <v>88.35</v>
      </c>
      <c r="AI17">
        <v>92.82</v>
      </c>
      <c r="AJ17">
        <v>95.84</v>
      </c>
      <c r="AK17">
        <v>98.41</v>
      </c>
    </row>
    <row r="18" spans="1:37" x14ac:dyDescent="0.25">
      <c r="A18" t="s">
        <v>35</v>
      </c>
      <c r="B18" t="s">
        <v>140</v>
      </c>
      <c r="C18" t="s">
        <v>7</v>
      </c>
      <c r="E18" t="s">
        <v>30</v>
      </c>
      <c r="F18" t="s">
        <v>9</v>
      </c>
      <c r="G18">
        <v>12.98</v>
      </c>
      <c r="H18">
        <v>23.84</v>
      </c>
      <c r="I18">
        <v>36.049999999999997</v>
      </c>
      <c r="J18">
        <v>46.44</v>
      </c>
      <c r="K18">
        <v>55.69</v>
      </c>
      <c r="L18">
        <v>63.73</v>
      </c>
      <c r="M18">
        <v>72.88</v>
      </c>
      <c r="N18">
        <v>81.52</v>
      </c>
      <c r="O18">
        <v>87.66</v>
      </c>
      <c r="Q18" t="s">
        <v>11</v>
      </c>
      <c r="R18">
        <v>12.98</v>
      </c>
      <c r="S18">
        <v>22</v>
      </c>
      <c r="T18">
        <v>32.54</v>
      </c>
      <c r="U18">
        <v>40.04</v>
      </c>
      <c r="V18">
        <v>45.69</v>
      </c>
      <c r="W18">
        <v>50.18</v>
      </c>
      <c r="X18">
        <v>54.4</v>
      </c>
      <c r="Y18">
        <v>58.76</v>
      </c>
      <c r="Z18">
        <v>63.29</v>
      </c>
      <c r="AB18" t="s">
        <v>21</v>
      </c>
      <c r="AC18">
        <v>13.02</v>
      </c>
      <c r="AD18">
        <v>30.19</v>
      </c>
      <c r="AE18">
        <v>52.37</v>
      </c>
      <c r="AF18">
        <v>70.72</v>
      </c>
      <c r="AG18">
        <v>87.26</v>
      </c>
      <c r="AH18">
        <v>98.04</v>
      </c>
      <c r="AI18">
        <v>99.74</v>
      </c>
      <c r="AJ18">
        <v>99.34</v>
      </c>
      <c r="AK18">
        <v>99</v>
      </c>
    </row>
    <row r="19" spans="1:37" x14ac:dyDescent="0.25">
      <c r="A19" t="s">
        <v>35</v>
      </c>
      <c r="B19" t="s">
        <v>150</v>
      </c>
      <c r="C19" t="s">
        <v>7</v>
      </c>
      <c r="E19" t="s">
        <v>30</v>
      </c>
      <c r="F19" t="s">
        <v>9</v>
      </c>
      <c r="G19">
        <v>5.5110000000000001</v>
      </c>
      <c r="H19">
        <v>19.739999999999998</v>
      </c>
      <c r="I19">
        <v>33.619999999999997</v>
      </c>
      <c r="J19">
        <v>43.69</v>
      </c>
      <c r="K19">
        <v>54.2</v>
      </c>
      <c r="L19">
        <v>62.67</v>
      </c>
      <c r="M19">
        <v>70.58</v>
      </c>
      <c r="N19">
        <v>76.900000000000006</v>
      </c>
      <c r="O19">
        <v>85.77</v>
      </c>
      <c r="Q19" t="s">
        <v>11</v>
      </c>
      <c r="R19">
        <v>5.5110000000000001</v>
      </c>
      <c r="S19">
        <v>18</v>
      </c>
      <c r="T19">
        <v>28.07</v>
      </c>
      <c r="U19">
        <v>32.840000000000003</v>
      </c>
      <c r="V19">
        <v>36.9</v>
      </c>
      <c r="W19">
        <v>40.03</v>
      </c>
      <c r="X19">
        <v>44.49</v>
      </c>
      <c r="Y19">
        <v>47.34</v>
      </c>
      <c r="Z19">
        <v>50.22</v>
      </c>
      <c r="AB19" t="s">
        <v>21</v>
      </c>
      <c r="AC19">
        <v>5.5209999999999999</v>
      </c>
      <c r="AD19">
        <v>25.23</v>
      </c>
      <c r="AE19">
        <v>55.09</v>
      </c>
      <c r="AF19">
        <v>76.819999999999993</v>
      </c>
      <c r="AG19">
        <v>89.62</v>
      </c>
      <c r="AH19">
        <v>94.05</v>
      </c>
      <c r="AI19">
        <v>96.79</v>
      </c>
      <c r="AJ19">
        <v>99.13</v>
      </c>
      <c r="AK19">
        <v>99.46</v>
      </c>
    </row>
    <row r="20" spans="1:37" x14ac:dyDescent="0.25">
      <c r="A20" t="s">
        <v>35</v>
      </c>
      <c r="B20" t="s">
        <v>157</v>
      </c>
      <c r="C20" t="s">
        <v>7</v>
      </c>
      <c r="E20" t="s">
        <v>30</v>
      </c>
      <c r="F20" t="s">
        <v>9</v>
      </c>
      <c r="G20">
        <v>5.9210000000000003</v>
      </c>
      <c r="H20">
        <v>16.34</v>
      </c>
      <c r="I20">
        <v>25.6</v>
      </c>
      <c r="J20">
        <v>32.979999999999997</v>
      </c>
      <c r="K20">
        <v>39.18</v>
      </c>
      <c r="L20">
        <v>44.71</v>
      </c>
      <c r="M20">
        <v>51.35</v>
      </c>
      <c r="N20">
        <v>60.43</v>
      </c>
      <c r="O20">
        <v>69.290000000000006</v>
      </c>
      <c r="Q20" t="s">
        <v>11</v>
      </c>
      <c r="R20">
        <v>5.9210000000000003</v>
      </c>
      <c r="S20">
        <v>15.78</v>
      </c>
      <c r="T20">
        <v>22.79</v>
      </c>
      <c r="U20">
        <v>26.41</v>
      </c>
      <c r="V20">
        <v>29.66</v>
      </c>
      <c r="W20">
        <v>32.46</v>
      </c>
      <c r="X20">
        <v>36</v>
      </c>
      <c r="Y20">
        <v>39.53</v>
      </c>
      <c r="Z20">
        <v>45.81</v>
      </c>
      <c r="AB20" t="s">
        <v>21</v>
      </c>
      <c r="AC20">
        <v>5.93</v>
      </c>
      <c r="AD20">
        <v>19.3</v>
      </c>
      <c r="AE20">
        <v>40.67</v>
      </c>
      <c r="AF20">
        <v>60.98</v>
      </c>
      <c r="AG20">
        <v>76.97</v>
      </c>
      <c r="AH20">
        <v>89.54</v>
      </c>
      <c r="AI20">
        <v>95.1</v>
      </c>
      <c r="AJ20">
        <v>96.87</v>
      </c>
      <c r="AK20">
        <v>98.28</v>
      </c>
    </row>
    <row r="21" spans="1:37" x14ac:dyDescent="0.25">
      <c r="A21" t="s">
        <v>35</v>
      </c>
      <c r="B21" t="s">
        <v>174</v>
      </c>
      <c r="C21" t="s">
        <v>7</v>
      </c>
      <c r="E21" t="s">
        <v>30</v>
      </c>
      <c r="F21" t="s">
        <v>9</v>
      </c>
      <c r="G21">
        <v>15.83</v>
      </c>
      <c r="H21">
        <v>31.32</v>
      </c>
      <c r="I21">
        <v>41.25</v>
      </c>
      <c r="J21">
        <v>48.14</v>
      </c>
      <c r="K21">
        <v>54.9</v>
      </c>
      <c r="L21">
        <v>62.03</v>
      </c>
      <c r="M21">
        <v>68.58</v>
      </c>
      <c r="N21">
        <v>74.55</v>
      </c>
      <c r="O21">
        <v>80.02</v>
      </c>
      <c r="Q21" t="s">
        <v>11</v>
      </c>
      <c r="R21">
        <v>15.83</v>
      </c>
      <c r="S21">
        <v>29.09</v>
      </c>
      <c r="T21">
        <v>37.479999999999997</v>
      </c>
      <c r="U21">
        <v>40.630000000000003</v>
      </c>
      <c r="V21">
        <v>42.54</v>
      </c>
      <c r="W21">
        <v>45.5</v>
      </c>
      <c r="X21">
        <v>47.89</v>
      </c>
      <c r="Y21">
        <v>48.65</v>
      </c>
      <c r="Z21">
        <v>50.68</v>
      </c>
      <c r="AB21" t="s">
        <v>21</v>
      </c>
      <c r="AC21">
        <v>15.88</v>
      </c>
      <c r="AD21">
        <v>36.35</v>
      </c>
      <c r="AE21">
        <v>59.81</v>
      </c>
      <c r="AF21">
        <v>76.91</v>
      </c>
      <c r="AG21">
        <v>87.94</v>
      </c>
      <c r="AH21">
        <v>92</v>
      </c>
      <c r="AI21">
        <v>94.89</v>
      </c>
      <c r="AJ21">
        <v>97.5</v>
      </c>
      <c r="AK21">
        <v>99.09</v>
      </c>
    </row>
    <row r="22" spans="1:37" x14ac:dyDescent="0.25">
      <c r="A22" t="s">
        <v>35</v>
      </c>
      <c r="B22" t="s">
        <v>182</v>
      </c>
      <c r="C22" t="s">
        <v>7</v>
      </c>
      <c r="E22" t="s">
        <v>30</v>
      </c>
      <c r="F22" t="s">
        <v>9</v>
      </c>
      <c r="G22">
        <v>19.91</v>
      </c>
      <c r="H22">
        <v>26.21</v>
      </c>
      <c r="I22">
        <v>32.79</v>
      </c>
      <c r="J22">
        <v>39.21</v>
      </c>
      <c r="K22">
        <v>46.11</v>
      </c>
      <c r="L22">
        <v>53.47</v>
      </c>
      <c r="M22">
        <v>60.91</v>
      </c>
      <c r="N22">
        <v>68.849999999999994</v>
      </c>
      <c r="O22">
        <v>76.14</v>
      </c>
      <c r="Q22" t="s">
        <v>11</v>
      </c>
      <c r="R22">
        <v>19.91</v>
      </c>
      <c r="S22">
        <v>24.43</v>
      </c>
      <c r="T22">
        <v>29.69</v>
      </c>
      <c r="U22">
        <v>33.159999999999997</v>
      </c>
      <c r="V22">
        <v>36.11</v>
      </c>
      <c r="W22">
        <v>39.409999999999997</v>
      </c>
      <c r="X22">
        <v>42.67</v>
      </c>
      <c r="Y22">
        <v>45.6</v>
      </c>
      <c r="Z22">
        <v>52.13</v>
      </c>
      <c r="AB22" t="s">
        <v>21</v>
      </c>
      <c r="AC22">
        <v>19.98</v>
      </c>
      <c r="AD22">
        <v>32.32</v>
      </c>
      <c r="AE22">
        <v>48.95</v>
      </c>
      <c r="AF22">
        <v>65.900000000000006</v>
      </c>
      <c r="AG22">
        <v>80.959999999999994</v>
      </c>
      <c r="AH22">
        <v>91.92</v>
      </c>
      <c r="AI22">
        <v>97.24</v>
      </c>
      <c r="AJ22">
        <v>98.41</v>
      </c>
      <c r="AK22">
        <v>98.81</v>
      </c>
    </row>
    <row r="23" spans="1:37" x14ac:dyDescent="0.25">
      <c r="A23" t="s">
        <v>35</v>
      </c>
      <c r="B23" t="s">
        <v>187</v>
      </c>
      <c r="C23" t="s">
        <v>7</v>
      </c>
      <c r="E23" t="s">
        <v>30</v>
      </c>
      <c r="F23" t="s">
        <v>9</v>
      </c>
      <c r="G23">
        <v>21.05</v>
      </c>
      <c r="H23">
        <v>27.54</v>
      </c>
      <c r="I23">
        <v>44.17</v>
      </c>
      <c r="J23">
        <v>58.37</v>
      </c>
      <c r="K23">
        <v>68.150000000000006</v>
      </c>
      <c r="L23">
        <v>74.84</v>
      </c>
      <c r="M23">
        <v>79.53</v>
      </c>
      <c r="N23">
        <v>84.13</v>
      </c>
      <c r="O23">
        <v>89.51</v>
      </c>
      <c r="Q23" t="s">
        <v>11</v>
      </c>
      <c r="R23">
        <v>21.05</v>
      </c>
      <c r="S23">
        <v>28.91</v>
      </c>
      <c r="T23">
        <v>38.03</v>
      </c>
      <c r="U23">
        <v>47.58</v>
      </c>
      <c r="V23">
        <v>54.5</v>
      </c>
      <c r="W23">
        <v>58.84</v>
      </c>
      <c r="X23">
        <v>62.41</v>
      </c>
      <c r="Y23">
        <v>65.72</v>
      </c>
      <c r="Z23">
        <v>67.47</v>
      </c>
      <c r="AB23" t="s">
        <v>21</v>
      </c>
      <c r="AC23">
        <v>21.12</v>
      </c>
      <c r="AD23">
        <v>25.53</v>
      </c>
      <c r="AE23">
        <v>55.04</v>
      </c>
      <c r="AF23">
        <v>72.94</v>
      </c>
      <c r="AG23">
        <v>82.89</v>
      </c>
      <c r="AH23">
        <v>87.88</v>
      </c>
      <c r="AI23">
        <v>91.59</v>
      </c>
      <c r="AJ23">
        <v>94.64</v>
      </c>
      <c r="AK23">
        <v>97.46</v>
      </c>
    </row>
    <row r="24" spans="1:37" x14ac:dyDescent="0.25">
      <c r="A24" t="s">
        <v>35</v>
      </c>
      <c r="B24" t="s">
        <v>193</v>
      </c>
      <c r="C24" t="s">
        <v>7</v>
      </c>
      <c r="E24" t="s">
        <v>30</v>
      </c>
      <c r="F24" t="s">
        <v>9</v>
      </c>
      <c r="G24">
        <v>30.09</v>
      </c>
      <c r="H24">
        <v>32.729999999999997</v>
      </c>
      <c r="I24">
        <v>39.99</v>
      </c>
      <c r="J24">
        <v>46.51</v>
      </c>
      <c r="K24">
        <v>53.31</v>
      </c>
      <c r="L24">
        <v>58.85</v>
      </c>
      <c r="M24">
        <v>65.680000000000007</v>
      </c>
      <c r="N24">
        <v>69.86</v>
      </c>
      <c r="O24">
        <v>76.06</v>
      </c>
      <c r="Q24" t="s">
        <v>11</v>
      </c>
      <c r="R24">
        <v>30.09</v>
      </c>
      <c r="S24">
        <v>30.99</v>
      </c>
      <c r="T24">
        <v>35.630000000000003</v>
      </c>
      <c r="U24">
        <v>36.630000000000003</v>
      </c>
      <c r="V24">
        <v>37.39</v>
      </c>
      <c r="W24">
        <v>36.51</v>
      </c>
      <c r="X24">
        <v>40.68</v>
      </c>
      <c r="Y24">
        <v>41.14</v>
      </c>
      <c r="Z24">
        <v>41.35</v>
      </c>
      <c r="AB24" t="s">
        <v>21</v>
      </c>
      <c r="AC24">
        <v>30.19</v>
      </c>
      <c r="AD24">
        <v>39.35</v>
      </c>
      <c r="AE24">
        <v>58.54</v>
      </c>
      <c r="AF24">
        <v>74.540000000000006</v>
      </c>
      <c r="AG24">
        <v>87.93</v>
      </c>
      <c r="AH24">
        <v>97.62</v>
      </c>
      <c r="AI24">
        <v>99.27</v>
      </c>
      <c r="AJ24">
        <v>99.09</v>
      </c>
      <c r="AK24">
        <v>98.99</v>
      </c>
    </row>
    <row r="25" spans="1:37" x14ac:dyDescent="0.25">
      <c r="A25" t="s">
        <v>35</v>
      </c>
      <c r="B25" t="s">
        <v>194</v>
      </c>
      <c r="C25" t="s">
        <v>7</v>
      </c>
      <c r="E25" t="s">
        <v>30</v>
      </c>
      <c r="F25" t="s">
        <v>9</v>
      </c>
      <c r="G25">
        <v>5.9450000000000003</v>
      </c>
      <c r="H25">
        <v>8.8190000000000008</v>
      </c>
      <c r="I25">
        <v>15.93</v>
      </c>
      <c r="J25">
        <v>24.92</v>
      </c>
      <c r="K25">
        <v>34.520000000000003</v>
      </c>
      <c r="L25">
        <v>45.47</v>
      </c>
      <c r="M25">
        <v>56.58</v>
      </c>
      <c r="N25">
        <v>68.44</v>
      </c>
      <c r="O25">
        <v>77.400000000000006</v>
      </c>
      <c r="Q25" t="s">
        <v>11</v>
      </c>
      <c r="R25">
        <v>5.9450000000000003</v>
      </c>
      <c r="S25">
        <v>9.1180000000000003</v>
      </c>
      <c r="T25">
        <v>14.52</v>
      </c>
      <c r="U25">
        <v>19.55</v>
      </c>
      <c r="V25">
        <v>23</v>
      </c>
      <c r="W25">
        <v>28.51</v>
      </c>
      <c r="X25">
        <v>32.79</v>
      </c>
      <c r="Y25">
        <v>35.79</v>
      </c>
      <c r="Z25">
        <v>38.880000000000003</v>
      </c>
      <c r="AB25" t="s">
        <v>21</v>
      </c>
      <c r="AC25">
        <v>5.9450000000000003</v>
      </c>
      <c r="AD25">
        <v>11.13</v>
      </c>
      <c r="AE25">
        <v>27.37</v>
      </c>
      <c r="AF25">
        <v>49.42</v>
      </c>
      <c r="AG25">
        <v>71.709999999999994</v>
      </c>
      <c r="AH25">
        <v>83.31</v>
      </c>
      <c r="AI25">
        <v>90.27</v>
      </c>
      <c r="AJ25">
        <v>96.14</v>
      </c>
      <c r="AK25">
        <v>98.59</v>
      </c>
    </row>
    <row r="26" spans="1:37" x14ac:dyDescent="0.25">
      <c r="A26" t="s">
        <v>35</v>
      </c>
      <c r="B26" t="s">
        <v>198</v>
      </c>
      <c r="C26" t="s">
        <v>7</v>
      </c>
      <c r="E26" t="s">
        <v>30</v>
      </c>
      <c r="F26" t="s">
        <v>9</v>
      </c>
      <c r="G26">
        <v>25.31</v>
      </c>
      <c r="H26">
        <v>31.99</v>
      </c>
      <c r="I26">
        <v>41.76</v>
      </c>
      <c r="J26">
        <v>43.77</v>
      </c>
      <c r="K26">
        <v>50.5</v>
      </c>
      <c r="L26">
        <v>56.28</v>
      </c>
      <c r="M26">
        <v>63.04</v>
      </c>
      <c r="N26">
        <v>71.319999999999993</v>
      </c>
      <c r="O26">
        <v>79.430000000000007</v>
      </c>
      <c r="Q26" t="s">
        <v>11</v>
      </c>
      <c r="R26">
        <v>25.31</v>
      </c>
      <c r="S26">
        <v>30.78</v>
      </c>
      <c r="T26">
        <v>37.79</v>
      </c>
      <c r="U26">
        <v>39.119999999999997</v>
      </c>
      <c r="V26">
        <v>45.3</v>
      </c>
      <c r="W26">
        <v>49.19</v>
      </c>
      <c r="X26">
        <v>54.53</v>
      </c>
      <c r="Y26">
        <v>61.21</v>
      </c>
      <c r="Z26">
        <v>68.27</v>
      </c>
      <c r="AB26" t="s">
        <v>21</v>
      </c>
      <c r="AC26">
        <v>25.31</v>
      </c>
      <c r="AD26">
        <v>34.47</v>
      </c>
      <c r="AE26">
        <v>53.35</v>
      </c>
      <c r="AF26">
        <v>59.38</v>
      </c>
      <c r="AG26">
        <v>69.83</v>
      </c>
      <c r="AH26">
        <v>78.34</v>
      </c>
      <c r="AI26">
        <v>88.39</v>
      </c>
      <c r="AJ26">
        <v>96.89</v>
      </c>
      <c r="AK26">
        <v>98.33</v>
      </c>
    </row>
    <row r="27" spans="1:37" x14ac:dyDescent="0.25">
      <c r="A27" t="s">
        <v>35</v>
      </c>
      <c r="B27" t="s">
        <v>200</v>
      </c>
      <c r="C27" t="s">
        <v>7</v>
      </c>
      <c r="E27" t="s">
        <v>30</v>
      </c>
      <c r="F27" t="s">
        <v>9</v>
      </c>
      <c r="G27">
        <v>42.51</v>
      </c>
      <c r="H27">
        <v>49.98</v>
      </c>
      <c r="I27">
        <v>61.05</v>
      </c>
      <c r="J27">
        <v>65.88</v>
      </c>
      <c r="K27">
        <v>72.680000000000007</v>
      </c>
      <c r="L27">
        <v>81.52</v>
      </c>
      <c r="M27">
        <v>88.21</v>
      </c>
      <c r="N27">
        <v>93.05</v>
      </c>
      <c r="O27">
        <v>96.61</v>
      </c>
      <c r="Q27" t="s">
        <v>11</v>
      </c>
      <c r="R27">
        <v>42.51</v>
      </c>
      <c r="S27">
        <v>45.67</v>
      </c>
      <c r="T27">
        <v>54.17</v>
      </c>
      <c r="U27">
        <v>55.44</v>
      </c>
      <c r="V27">
        <v>57.33</v>
      </c>
      <c r="W27">
        <v>61.93</v>
      </c>
      <c r="X27">
        <v>64.38</v>
      </c>
      <c r="Y27">
        <v>66.22</v>
      </c>
      <c r="Z27">
        <v>68.09</v>
      </c>
      <c r="AB27" t="s">
        <v>21</v>
      </c>
      <c r="AC27">
        <v>42.65</v>
      </c>
      <c r="AD27">
        <v>61.43</v>
      </c>
      <c r="AE27">
        <v>78.28</v>
      </c>
      <c r="AF27">
        <v>91.03</v>
      </c>
      <c r="AG27">
        <v>99.02</v>
      </c>
      <c r="AH27">
        <v>99.62</v>
      </c>
      <c r="AI27">
        <v>99.06</v>
      </c>
      <c r="AJ27">
        <v>99.06</v>
      </c>
      <c r="AK27">
        <v>99.06</v>
      </c>
    </row>
    <row r="28" spans="1:37" x14ac:dyDescent="0.25">
      <c r="A28" t="s">
        <v>35</v>
      </c>
      <c r="B28" t="s">
        <v>204</v>
      </c>
      <c r="C28" t="s">
        <v>7</v>
      </c>
      <c r="E28" t="s">
        <v>30</v>
      </c>
      <c r="F28" t="s">
        <v>9</v>
      </c>
      <c r="G28">
        <v>20.75</v>
      </c>
      <c r="H28">
        <v>32.68</v>
      </c>
      <c r="I28">
        <v>42.27</v>
      </c>
      <c r="J28">
        <v>50.06</v>
      </c>
      <c r="K28">
        <v>58.95</v>
      </c>
      <c r="L28">
        <v>68.55</v>
      </c>
      <c r="M28">
        <v>77.569999999999993</v>
      </c>
      <c r="N28">
        <v>84.46</v>
      </c>
      <c r="O28">
        <v>89.59</v>
      </c>
      <c r="Q28" t="s">
        <v>11</v>
      </c>
      <c r="R28">
        <v>20.75</v>
      </c>
      <c r="S28">
        <v>30.26</v>
      </c>
      <c r="T28">
        <v>38.6</v>
      </c>
      <c r="U28">
        <v>43.7</v>
      </c>
      <c r="V28">
        <v>48.39</v>
      </c>
      <c r="W28">
        <v>53.77</v>
      </c>
      <c r="X28">
        <v>57.16</v>
      </c>
      <c r="Y28">
        <v>58.92</v>
      </c>
      <c r="Z28">
        <v>59.98</v>
      </c>
      <c r="AB28" t="s">
        <v>21</v>
      </c>
      <c r="AC28">
        <v>20.82</v>
      </c>
      <c r="AD28">
        <v>39.119999999999997</v>
      </c>
      <c r="AE28">
        <v>57.46</v>
      </c>
      <c r="AF28">
        <v>73.64</v>
      </c>
      <c r="AG28">
        <v>85.68</v>
      </c>
      <c r="AH28">
        <v>90.67</v>
      </c>
      <c r="AI28">
        <v>93.65</v>
      </c>
      <c r="AJ28">
        <v>96.27</v>
      </c>
      <c r="AK28">
        <v>98.34</v>
      </c>
    </row>
    <row r="29" spans="1:37" x14ac:dyDescent="0.25">
      <c r="A29" t="s">
        <v>35</v>
      </c>
      <c r="B29" t="s">
        <v>210</v>
      </c>
      <c r="C29" t="s">
        <v>7</v>
      </c>
      <c r="E29" t="s">
        <v>30</v>
      </c>
      <c r="F29" t="s">
        <v>9</v>
      </c>
      <c r="G29">
        <v>8.7260000000000009</v>
      </c>
      <c r="H29">
        <v>17.05</v>
      </c>
      <c r="I29">
        <v>34.36</v>
      </c>
      <c r="J29">
        <v>44.18</v>
      </c>
      <c r="K29">
        <v>51.97</v>
      </c>
      <c r="L29">
        <v>59.91</v>
      </c>
      <c r="M29">
        <v>68.63</v>
      </c>
      <c r="N29">
        <v>77.319999999999993</v>
      </c>
      <c r="O29">
        <v>83.52</v>
      </c>
      <c r="Q29" t="s">
        <v>11</v>
      </c>
      <c r="R29">
        <v>8.7260000000000009</v>
      </c>
      <c r="S29">
        <v>16.27</v>
      </c>
      <c r="T29">
        <v>26.87</v>
      </c>
      <c r="U29">
        <v>35.76</v>
      </c>
      <c r="V29">
        <v>39.54</v>
      </c>
      <c r="W29">
        <v>43.66</v>
      </c>
      <c r="X29">
        <v>47.75</v>
      </c>
      <c r="Y29">
        <v>50.6</v>
      </c>
      <c r="Z29">
        <v>54.66</v>
      </c>
      <c r="AB29" t="s">
        <v>21</v>
      </c>
      <c r="AC29">
        <v>8.7260000000000009</v>
      </c>
      <c r="AD29">
        <v>20.69</v>
      </c>
      <c r="AE29">
        <v>54.48</v>
      </c>
      <c r="AF29">
        <v>70.8</v>
      </c>
      <c r="AG29">
        <v>85.63</v>
      </c>
      <c r="AH29">
        <v>94.9</v>
      </c>
      <c r="AI29">
        <v>97.26</v>
      </c>
      <c r="AJ29">
        <v>98.12</v>
      </c>
      <c r="AK29">
        <v>98.82</v>
      </c>
    </row>
    <row r="30" spans="1:37" x14ac:dyDescent="0.25">
      <c r="A30" t="s">
        <v>35</v>
      </c>
      <c r="B30" t="s">
        <v>220</v>
      </c>
      <c r="C30" t="s">
        <v>7</v>
      </c>
      <c r="E30" t="s">
        <v>30</v>
      </c>
      <c r="F30" t="s">
        <v>9</v>
      </c>
      <c r="G30">
        <v>29.09</v>
      </c>
      <c r="H30">
        <v>31.67</v>
      </c>
      <c r="I30">
        <v>38.32</v>
      </c>
      <c r="J30">
        <v>47.38</v>
      </c>
      <c r="K30">
        <v>57.27</v>
      </c>
      <c r="L30">
        <v>67.72</v>
      </c>
      <c r="M30">
        <v>76.14</v>
      </c>
      <c r="N30">
        <v>84.03</v>
      </c>
      <c r="O30">
        <v>90.51</v>
      </c>
      <c r="Q30" t="s">
        <v>11</v>
      </c>
      <c r="R30">
        <v>29.09</v>
      </c>
      <c r="S30">
        <v>29.89</v>
      </c>
      <c r="T30">
        <v>33.79</v>
      </c>
      <c r="U30">
        <v>37.46</v>
      </c>
      <c r="V30">
        <v>42.17</v>
      </c>
      <c r="W30">
        <v>47.04</v>
      </c>
      <c r="X30">
        <v>51.45</v>
      </c>
      <c r="Y30">
        <v>55.09</v>
      </c>
      <c r="Z30">
        <v>56.7</v>
      </c>
      <c r="AB30" t="s">
        <v>21</v>
      </c>
      <c r="AC30">
        <v>29.18</v>
      </c>
      <c r="AD30">
        <v>37.4</v>
      </c>
      <c r="AE30">
        <v>55.86</v>
      </c>
      <c r="AF30">
        <v>73.569999999999993</v>
      </c>
      <c r="AG30">
        <v>88.05</v>
      </c>
      <c r="AH30">
        <v>95.82</v>
      </c>
      <c r="AI30">
        <v>99.15</v>
      </c>
      <c r="AJ30">
        <v>99.18</v>
      </c>
      <c r="AK30">
        <v>99.02</v>
      </c>
    </row>
    <row r="191" spans="4:37" x14ac:dyDescent="0.25">
      <c r="G191">
        <v>29</v>
      </c>
      <c r="H191">
        <v>29</v>
      </c>
      <c r="I191">
        <v>29</v>
      </c>
      <c r="J191">
        <v>29</v>
      </c>
      <c r="K191">
        <v>29</v>
      </c>
      <c r="L191">
        <v>29</v>
      </c>
      <c r="M191">
        <v>29</v>
      </c>
      <c r="N191">
        <v>29</v>
      </c>
      <c r="O191">
        <v>29</v>
      </c>
      <c r="P191">
        <v>29</v>
      </c>
      <c r="Q191">
        <v>29</v>
      </c>
      <c r="R191">
        <v>29</v>
      </c>
      <c r="S191">
        <v>29</v>
      </c>
      <c r="T191">
        <v>29</v>
      </c>
      <c r="U191">
        <v>29</v>
      </c>
      <c r="V191">
        <v>29</v>
      </c>
      <c r="W191">
        <v>29</v>
      </c>
      <c r="X191">
        <v>29</v>
      </c>
      <c r="Y191">
        <v>29</v>
      </c>
      <c r="Z191">
        <v>29</v>
      </c>
      <c r="AA191">
        <v>29</v>
      </c>
      <c r="AB191">
        <v>29</v>
      </c>
      <c r="AC191">
        <v>29</v>
      </c>
      <c r="AD191">
        <v>29</v>
      </c>
      <c r="AE191">
        <v>29</v>
      </c>
      <c r="AF191">
        <v>29</v>
      </c>
      <c r="AG191">
        <v>29</v>
      </c>
      <c r="AH191">
        <v>29</v>
      </c>
      <c r="AI191">
        <v>29</v>
      </c>
      <c r="AJ191">
        <v>29</v>
      </c>
      <c r="AK191">
        <v>29</v>
      </c>
    </row>
    <row r="192" spans="4:37" x14ac:dyDescent="0.25">
      <c r="D192" s="13" t="s">
        <v>224</v>
      </c>
      <c r="E192" t="s">
        <v>223</v>
      </c>
      <c r="G192">
        <f>COUNTIF(G2:G189, "&lt; 97")</f>
        <v>29</v>
      </c>
      <c r="H192">
        <f t="shared" ref="H192:AK192" si="0">COUNTIF(H2:H189, "&lt; 97")</f>
        <v>29</v>
      </c>
      <c r="I192">
        <f t="shared" si="0"/>
        <v>29</v>
      </c>
      <c r="J192">
        <f t="shared" si="0"/>
        <v>29</v>
      </c>
      <c r="K192">
        <f t="shared" si="0"/>
        <v>29</v>
      </c>
      <c r="L192">
        <f t="shared" si="0"/>
        <v>29</v>
      </c>
      <c r="M192">
        <f t="shared" si="0"/>
        <v>29</v>
      </c>
      <c r="N192">
        <f t="shared" si="0"/>
        <v>28</v>
      </c>
      <c r="O192">
        <f t="shared" si="0"/>
        <v>28</v>
      </c>
      <c r="Q192" t="s">
        <v>11</v>
      </c>
      <c r="R192">
        <f t="shared" si="0"/>
        <v>29</v>
      </c>
      <c r="S192">
        <f t="shared" si="0"/>
        <v>29</v>
      </c>
      <c r="T192">
        <f t="shared" si="0"/>
        <v>29</v>
      </c>
      <c r="U192">
        <f t="shared" si="0"/>
        <v>29</v>
      </c>
      <c r="V192">
        <f t="shared" si="0"/>
        <v>29</v>
      </c>
      <c r="W192">
        <f t="shared" si="0"/>
        <v>29</v>
      </c>
      <c r="X192">
        <f t="shared" si="0"/>
        <v>29</v>
      </c>
      <c r="Y192">
        <f t="shared" si="0"/>
        <v>29</v>
      </c>
      <c r="Z192">
        <f t="shared" si="0"/>
        <v>29</v>
      </c>
      <c r="AB192" t="s">
        <v>21</v>
      </c>
      <c r="AC192">
        <f t="shared" si="0"/>
        <v>29</v>
      </c>
      <c r="AD192">
        <f t="shared" si="0"/>
        <v>29</v>
      </c>
      <c r="AE192">
        <f t="shared" si="0"/>
        <v>29</v>
      </c>
      <c r="AF192">
        <f t="shared" si="0"/>
        <v>29</v>
      </c>
      <c r="AG192">
        <f t="shared" si="0"/>
        <v>28</v>
      </c>
      <c r="AH192">
        <f t="shared" si="0"/>
        <v>23</v>
      </c>
      <c r="AI192">
        <f t="shared" si="0"/>
        <v>17</v>
      </c>
      <c r="AJ192">
        <f t="shared" si="0"/>
        <v>11</v>
      </c>
      <c r="AK192">
        <f t="shared" si="0"/>
        <v>3</v>
      </c>
    </row>
    <row r="193" spans="4:37" x14ac:dyDescent="0.25">
      <c r="D193" s="13" t="s">
        <v>225</v>
      </c>
      <c r="E193" t="s">
        <v>223</v>
      </c>
      <c r="F193" t="s">
        <v>9</v>
      </c>
      <c r="G193">
        <f>ROUND(100*G192/G191,2)</f>
        <v>100</v>
      </c>
      <c r="H193">
        <f t="shared" ref="H193:AK193" si="1">ROUND(100*H192/H191,2)</f>
        <v>100</v>
      </c>
      <c r="I193">
        <f t="shared" si="1"/>
        <v>100</v>
      </c>
      <c r="J193">
        <f t="shared" si="1"/>
        <v>100</v>
      </c>
      <c r="K193">
        <f t="shared" si="1"/>
        <v>100</v>
      </c>
      <c r="L193">
        <f t="shared" si="1"/>
        <v>100</v>
      </c>
      <c r="M193">
        <f t="shared" si="1"/>
        <v>100</v>
      </c>
      <c r="N193">
        <f t="shared" si="1"/>
        <v>96.55</v>
      </c>
      <c r="O193">
        <f t="shared" si="1"/>
        <v>96.55</v>
      </c>
      <c r="Q193" t="e">
        <f t="shared" si="1"/>
        <v>#VALUE!</v>
      </c>
      <c r="R193">
        <f t="shared" si="1"/>
        <v>100</v>
      </c>
      <c r="S193">
        <f t="shared" si="1"/>
        <v>100</v>
      </c>
      <c r="T193">
        <f t="shared" si="1"/>
        <v>100</v>
      </c>
      <c r="U193">
        <f t="shared" si="1"/>
        <v>100</v>
      </c>
      <c r="V193">
        <f t="shared" si="1"/>
        <v>100</v>
      </c>
      <c r="W193">
        <f t="shared" si="1"/>
        <v>100</v>
      </c>
      <c r="X193">
        <f t="shared" si="1"/>
        <v>100</v>
      </c>
      <c r="Y193">
        <f t="shared" si="1"/>
        <v>100</v>
      </c>
      <c r="Z193">
        <f t="shared" si="1"/>
        <v>100</v>
      </c>
      <c r="AC193">
        <f t="shared" si="1"/>
        <v>100</v>
      </c>
      <c r="AD193">
        <f t="shared" si="1"/>
        <v>100</v>
      </c>
      <c r="AE193">
        <f t="shared" si="1"/>
        <v>100</v>
      </c>
      <c r="AF193">
        <f t="shared" si="1"/>
        <v>100</v>
      </c>
      <c r="AG193">
        <f t="shared" si="1"/>
        <v>96.55</v>
      </c>
      <c r="AH193">
        <f t="shared" si="1"/>
        <v>79.31</v>
      </c>
      <c r="AI193">
        <f t="shared" si="1"/>
        <v>58.62</v>
      </c>
      <c r="AJ193">
        <f t="shared" si="1"/>
        <v>37.93</v>
      </c>
      <c r="AK193">
        <f t="shared" si="1"/>
        <v>10.34</v>
      </c>
    </row>
    <row r="194" spans="4:37" x14ac:dyDescent="0.25">
      <c r="D194" s="13" t="s">
        <v>224</v>
      </c>
      <c r="E194" t="s">
        <v>233</v>
      </c>
      <c r="G194">
        <f>COUNTIF(G2:G189, "&lt; 90")</f>
        <v>29</v>
      </c>
      <c r="H194">
        <f t="shared" ref="H194:AK194" si="2">COUNTIF(H2:H189, "&lt; 90")</f>
        <v>29</v>
      </c>
      <c r="I194">
        <f t="shared" si="2"/>
        <v>29</v>
      </c>
      <c r="J194">
        <f t="shared" si="2"/>
        <v>29</v>
      </c>
      <c r="K194">
        <f t="shared" si="2"/>
        <v>28</v>
      </c>
      <c r="L194">
        <f t="shared" si="2"/>
        <v>28</v>
      </c>
      <c r="M194">
        <f t="shared" si="2"/>
        <v>28</v>
      </c>
      <c r="N194">
        <f t="shared" si="2"/>
        <v>27</v>
      </c>
      <c r="O194">
        <f t="shared" si="2"/>
        <v>24</v>
      </c>
      <c r="P194">
        <f t="shared" si="2"/>
        <v>0</v>
      </c>
      <c r="Q194">
        <f t="shared" si="2"/>
        <v>0</v>
      </c>
      <c r="R194">
        <f t="shared" si="2"/>
        <v>29</v>
      </c>
      <c r="S194">
        <f t="shared" si="2"/>
        <v>29</v>
      </c>
      <c r="T194">
        <f t="shared" si="2"/>
        <v>29</v>
      </c>
      <c r="U194">
        <f t="shared" si="2"/>
        <v>29</v>
      </c>
      <c r="V194">
        <f t="shared" si="2"/>
        <v>29</v>
      </c>
      <c r="W194">
        <f t="shared" si="2"/>
        <v>29</v>
      </c>
      <c r="X194">
        <f t="shared" si="2"/>
        <v>29</v>
      </c>
      <c r="Y194">
        <f t="shared" si="2"/>
        <v>29</v>
      </c>
      <c r="Z194">
        <f t="shared" si="2"/>
        <v>29</v>
      </c>
      <c r="AC194">
        <f t="shared" si="2"/>
        <v>29</v>
      </c>
      <c r="AD194">
        <f t="shared" si="2"/>
        <v>29</v>
      </c>
      <c r="AE194">
        <f t="shared" si="2"/>
        <v>28</v>
      </c>
      <c r="AF194">
        <f t="shared" si="2"/>
        <v>27</v>
      </c>
      <c r="AG194">
        <f t="shared" si="2"/>
        <v>24</v>
      </c>
      <c r="AH194">
        <f t="shared" si="2"/>
        <v>12</v>
      </c>
      <c r="AI194">
        <f t="shared" si="2"/>
        <v>4</v>
      </c>
      <c r="AJ194">
        <f t="shared" si="2"/>
        <v>2</v>
      </c>
      <c r="AK194">
        <f t="shared" si="2"/>
        <v>1</v>
      </c>
    </row>
    <row r="195" spans="4:37" x14ac:dyDescent="0.25">
      <c r="D195" s="13" t="s">
        <v>225</v>
      </c>
      <c r="E195" t="s">
        <v>233</v>
      </c>
      <c r="G195">
        <f>ROUND(100*G194/G191,2)</f>
        <v>100</v>
      </c>
      <c r="H195">
        <f t="shared" ref="H195:AK195" si="3">ROUND(100*H194/H191,2)</f>
        <v>100</v>
      </c>
      <c r="I195">
        <f t="shared" si="3"/>
        <v>100</v>
      </c>
      <c r="J195">
        <f t="shared" si="3"/>
        <v>100</v>
      </c>
      <c r="K195">
        <f t="shared" si="3"/>
        <v>96.55</v>
      </c>
      <c r="L195">
        <f t="shared" si="3"/>
        <v>96.55</v>
      </c>
      <c r="M195">
        <f t="shared" si="3"/>
        <v>96.55</v>
      </c>
      <c r="N195">
        <f t="shared" si="3"/>
        <v>93.1</v>
      </c>
      <c r="O195">
        <f t="shared" si="3"/>
        <v>82.76</v>
      </c>
      <c r="P195">
        <f t="shared" si="3"/>
        <v>0</v>
      </c>
      <c r="Q195">
        <f t="shared" si="3"/>
        <v>0</v>
      </c>
      <c r="R195">
        <f t="shared" si="3"/>
        <v>100</v>
      </c>
      <c r="S195">
        <f t="shared" si="3"/>
        <v>100</v>
      </c>
      <c r="T195">
        <f t="shared" si="3"/>
        <v>100</v>
      </c>
      <c r="U195">
        <f t="shared" si="3"/>
        <v>100</v>
      </c>
      <c r="V195">
        <f t="shared" si="3"/>
        <v>100</v>
      </c>
      <c r="W195">
        <f t="shared" si="3"/>
        <v>100</v>
      </c>
      <c r="X195">
        <f t="shared" si="3"/>
        <v>100</v>
      </c>
      <c r="Y195">
        <f t="shared" si="3"/>
        <v>100</v>
      </c>
      <c r="Z195">
        <f t="shared" si="3"/>
        <v>100</v>
      </c>
      <c r="AC195">
        <f t="shared" si="3"/>
        <v>100</v>
      </c>
      <c r="AD195">
        <f t="shared" si="3"/>
        <v>100</v>
      </c>
      <c r="AE195">
        <f t="shared" si="3"/>
        <v>96.55</v>
      </c>
      <c r="AF195">
        <f t="shared" si="3"/>
        <v>93.1</v>
      </c>
      <c r="AG195">
        <f t="shared" si="3"/>
        <v>82.76</v>
      </c>
      <c r="AH195">
        <f t="shared" si="3"/>
        <v>41.38</v>
      </c>
      <c r="AI195">
        <f t="shared" si="3"/>
        <v>13.79</v>
      </c>
      <c r="AJ195">
        <f t="shared" si="3"/>
        <v>6.9</v>
      </c>
      <c r="AK195">
        <f t="shared" si="3"/>
        <v>3.45</v>
      </c>
    </row>
    <row r="197" spans="4:37" x14ac:dyDescent="0.25">
      <c r="D197" s="13"/>
    </row>
    <row r="198" spans="4:37" x14ac:dyDescent="0.25">
      <c r="D198" s="13"/>
    </row>
    <row r="199" spans="4:37" x14ac:dyDescent="0.25">
      <c r="D199" s="13"/>
    </row>
    <row r="200" spans="4:37" x14ac:dyDescent="0.25">
      <c r="D200" s="13"/>
    </row>
    <row r="201" spans="4:37" x14ac:dyDescent="0.25">
      <c r="D201" s="13"/>
    </row>
    <row r="202" spans="4:37" x14ac:dyDescent="0.25">
      <c r="D202" s="13"/>
    </row>
    <row r="203" spans="4:37" x14ac:dyDescent="0.25">
      <c r="D203" s="13"/>
    </row>
    <row r="205" spans="4:37" x14ac:dyDescent="0.25">
      <c r="F205" s="28" t="s">
        <v>257</v>
      </c>
      <c r="G205" s="29"/>
      <c r="H205" s="29"/>
      <c r="I205" s="29"/>
      <c r="J205" s="29"/>
      <c r="K205" s="29"/>
      <c r="L205" s="29"/>
      <c r="M205" s="29"/>
      <c r="N205" s="29"/>
      <c r="O205" s="30"/>
    </row>
    <row r="206" spans="4:37" x14ac:dyDescent="0.25">
      <c r="F206" s="4"/>
      <c r="G206" s="14">
        <v>2020</v>
      </c>
      <c r="H206" s="14">
        <v>2030</v>
      </c>
      <c r="I206" s="14">
        <v>2040</v>
      </c>
      <c r="J206" s="14">
        <v>2050</v>
      </c>
      <c r="K206" s="14">
        <v>2060</v>
      </c>
      <c r="L206" s="14">
        <v>2070</v>
      </c>
      <c r="M206" s="14">
        <v>2080</v>
      </c>
      <c r="N206" s="14">
        <v>2090</v>
      </c>
      <c r="O206" s="14">
        <v>2100</v>
      </c>
    </row>
    <row r="207" spans="4:37" x14ac:dyDescent="0.25">
      <c r="F207" s="4" t="s">
        <v>226</v>
      </c>
      <c r="G207" s="4">
        <v>29</v>
      </c>
      <c r="H207" s="4">
        <v>29</v>
      </c>
      <c r="I207" s="4">
        <v>29</v>
      </c>
      <c r="J207" s="4">
        <v>29</v>
      </c>
      <c r="K207" s="4">
        <v>29</v>
      </c>
      <c r="L207" s="4">
        <v>29</v>
      </c>
      <c r="M207" s="4">
        <v>29</v>
      </c>
      <c r="N207" s="4">
        <v>28</v>
      </c>
      <c r="O207" s="4">
        <v>28</v>
      </c>
    </row>
    <row r="208" spans="4:37" x14ac:dyDescent="0.25">
      <c r="F208" s="4" t="s">
        <v>230</v>
      </c>
      <c r="G208" s="18">
        <v>100</v>
      </c>
      <c r="H208" s="18">
        <v>100</v>
      </c>
      <c r="I208" s="18">
        <v>100</v>
      </c>
      <c r="J208" s="18">
        <v>100</v>
      </c>
      <c r="K208" s="18">
        <v>100</v>
      </c>
      <c r="L208" s="18">
        <v>100</v>
      </c>
      <c r="M208" s="18">
        <v>100</v>
      </c>
      <c r="N208" s="18">
        <v>96.55</v>
      </c>
      <c r="O208" s="18">
        <v>96.55</v>
      </c>
    </row>
    <row r="209" spans="6:15" x14ac:dyDescent="0.25">
      <c r="F209" s="4"/>
      <c r="G209" s="4"/>
      <c r="H209" s="4"/>
      <c r="I209" s="4"/>
      <c r="J209" s="4"/>
      <c r="K209" s="4"/>
      <c r="L209" s="4"/>
      <c r="M209" s="4"/>
      <c r="N209" s="4"/>
      <c r="O209" s="4"/>
    </row>
    <row r="210" spans="6:15" x14ac:dyDescent="0.25">
      <c r="F210" s="4" t="s">
        <v>227</v>
      </c>
      <c r="G210" s="4">
        <v>29</v>
      </c>
      <c r="H210" s="4">
        <v>29</v>
      </c>
      <c r="I210" s="4">
        <v>29</v>
      </c>
      <c r="J210" s="4">
        <v>29</v>
      </c>
      <c r="K210" s="4">
        <v>28</v>
      </c>
      <c r="L210" s="4">
        <v>23</v>
      </c>
      <c r="M210" s="4">
        <v>17</v>
      </c>
      <c r="N210" s="4">
        <v>11</v>
      </c>
      <c r="O210" s="4">
        <v>3</v>
      </c>
    </row>
    <row r="211" spans="6:15" x14ac:dyDescent="0.25">
      <c r="F211" s="4" t="s">
        <v>229</v>
      </c>
      <c r="G211" s="18">
        <v>100</v>
      </c>
      <c r="H211" s="18">
        <v>100</v>
      </c>
      <c r="I211" s="18">
        <v>100</v>
      </c>
      <c r="J211" s="18">
        <v>100</v>
      </c>
      <c r="K211" s="18">
        <v>96.55</v>
      </c>
      <c r="L211" s="18">
        <v>79.31</v>
      </c>
      <c r="M211" s="18">
        <v>58.62</v>
      </c>
      <c r="N211" s="18">
        <v>37.93</v>
      </c>
      <c r="O211" s="18">
        <v>10.34</v>
      </c>
    </row>
    <row r="212" spans="6:15" x14ac:dyDescent="0.25">
      <c r="F212" s="4"/>
      <c r="G212" s="4"/>
      <c r="H212" s="4"/>
      <c r="I212" s="4"/>
      <c r="J212" s="4"/>
      <c r="K212" s="4"/>
      <c r="L212" s="4"/>
      <c r="M212" s="4"/>
      <c r="N212" s="4"/>
      <c r="O212" s="4"/>
    </row>
    <row r="213" spans="6:15" x14ac:dyDescent="0.25">
      <c r="F213" s="4" t="s">
        <v>228</v>
      </c>
      <c r="G213" s="4">
        <v>29</v>
      </c>
      <c r="H213" s="4">
        <v>29</v>
      </c>
      <c r="I213" s="4">
        <v>29</v>
      </c>
      <c r="J213" s="4">
        <v>29</v>
      </c>
      <c r="K213" s="4">
        <v>29</v>
      </c>
      <c r="L213" s="4">
        <v>29</v>
      </c>
      <c r="M213" s="4">
        <v>29</v>
      </c>
      <c r="N213" s="4">
        <v>29</v>
      </c>
      <c r="O213" s="4">
        <v>29</v>
      </c>
    </row>
    <row r="214" spans="6:15" x14ac:dyDescent="0.25">
      <c r="F214" s="4" t="s">
        <v>231</v>
      </c>
      <c r="G214" s="4">
        <v>100</v>
      </c>
      <c r="H214" s="4">
        <v>100</v>
      </c>
      <c r="I214" s="4">
        <v>100</v>
      </c>
      <c r="J214" s="4">
        <v>100</v>
      </c>
      <c r="K214" s="4">
        <v>100</v>
      </c>
      <c r="L214" s="4">
        <v>100</v>
      </c>
      <c r="M214" s="4">
        <v>100</v>
      </c>
      <c r="N214" s="4">
        <v>100</v>
      </c>
      <c r="O214" s="4">
        <v>100</v>
      </c>
    </row>
    <row r="215" spans="6:15" x14ac:dyDescent="0.25">
      <c r="F215" s="28" t="s">
        <v>258</v>
      </c>
      <c r="G215" s="29"/>
      <c r="H215" s="29"/>
      <c r="I215" s="29"/>
      <c r="J215" s="29"/>
      <c r="K215" s="29"/>
      <c r="L215" s="29"/>
      <c r="M215" s="29"/>
      <c r="N215" s="29"/>
      <c r="O215" s="30"/>
    </row>
    <row r="216" spans="6:15" x14ac:dyDescent="0.25">
      <c r="F216" s="4"/>
      <c r="G216" s="14">
        <v>2020</v>
      </c>
      <c r="H216" s="14">
        <v>2030</v>
      </c>
      <c r="I216" s="14">
        <v>2040</v>
      </c>
      <c r="J216" s="14">
        <v>2050</v>
      </c>
      <c r="K216" s="14">
        <v>2060</v>
      </c>
      <c r="L216" s="14">
        <v>2070</v>
      </c>
      <c r="M216" s="14">
        <v>2080</v>
      </c>
      <c r="N216" s="14">
        <v>2090</v>
      </c>
      <c r="O216" s="14">
        <v>2100</v>
      </c>
    </row>
    <row r="217" spans="6:15" x14ac:dyDescent="0.25">
      <c r="F217" s="4" t="s">
        <v>226</v>
      </c>
      <c r="G217" s="4">
        <v>29</v>
      </c>
      <c r="H217" s="4">
        <v>29</v>
      </c>
      <c r="I217" s="4">
        <v>29</v>
      </c>
      <c r="J217" s="4">
        <v>29</v>
      </c>
      <c r="K217" s="4">
        <v>28</v>
      </c>
      <c r="L217" s="4">
        <v>28</v>
      </c>
      <c r="M217" s="4">
        <v>28</v>
      </c>
      <c r="N217" s="4">
        <v>27</v>
      </c>
      <c r="O217" s="4">
        <v>24</v>
      </c>
    </row>
    <row r="218" spans="6:15" x14ac:dyDescent="0.25">
      <c r="F218" s="4" t="s">
        <v>230</v>
      </c>
      <c r="G218" s="4">
        <v>100</v>
      </c>
      <c r="H218" s="18">
        <v>100</v>
      </c>
      <c r="I218" s="18">
        <v>100</v>
      </c>
      <c r="J218" s="18">
        <v>100</v>
      </c>
      <c r="K218" s="18">
        <v>96.55</v>
      </c>
      <c r="L218" s="18">
        <v>96.55</v>
      </c>
      <c r="M218" s="18">
        <v>96.55</v>
      </c>
      <c r="N218" s="18">
        <v>93.1</v>
      </c>
      <c r="O218" s="18">
        <v>82.76</v>
      </c>
    </row>
    <row r="219" spans="6:15" x14ac:dyDescent="0.25">
      <c r="F219" s="4"/>
      <c r="G219" s="4"/>
      <c r="H219" s="4"/>
      <c r="I219" s="4"/>
      <c r="J219" s="4"/>
      <c r="K219" s="4"/>
      <c r="L219" s="4"/>
      <c r="M219" s="4"/>
      <c r="N219" s="4"/>
      <c r="O219" s="4"/>
    </row>
    <row r="220" spans="6:15" x14ac:dyDescent="0.25">
      <c r="F220" s="4" t="s">
        <v>227</v>
      </c>
      <c r="G220" s="4">
        <v>29</v>
      </c>
      <c r="H220" s="4">
        <v>29</v>
      </c>
      <c r="I220" s="4">
        <v>28</v>
      </c>
      <c r="J220" s="4">
        <v>27</v>
      </c>
      <c r="K220" s="4">
        <v>24</v>
      </c>
      <c r="L220" s="4">
        <v>12</v>
      </c>
      <c r="M220" s="4">
        <v>4</v>
      </c>
      <c r="N220" s="4">
        <v>2</v>
      </c>
      <c r="O220" s="4">
        <v>1</v>
      </c>
    </row>
    <row r="221" spans="6:15" x14ac:dyDescent="0.25">
      <c r="F221" s="4" t="s">
        <v>229</v>
      </c>
      <c r="G221" s="18">
        <v>100</v>
      </c>
      <c r="H221" s="18">
        <v>100</v>
      </c>
      <c r="I221" s="18">
        <v>96.55</v>
      </c>
      <c r="J221" s="18">
        <v>93.1</v>
      </c>
      <c r="K221" s="18">
        <v>82.76</v>
      </c>
      <c r="L221" s="18">
        <v>41.38</v>
      </c>
      <c r="M221" s="18">
        <v>13.79</v>
      </c>
      <c r="N221" s="18">
        <v>6.9</v>
      </c>
      <c r="O221" s="18">
        <v>3.45</v>
      </c>
    </row>
    <row r="222" spans="6:15" x14ac:dyDescent="0.25">
      <c r="F222" s="4"/>
      <c r="G222" s="4"/>
      <c r="H222" s="4"/>
      <c r="I222" s="4"/>
      <c r="J222" s="4"/>
      <c r="K222" s="4"/>
      <c r="L222" s="4"/>
      <c r="M222" s="4"/>
      <c r="N222" s="4"/>
      <c r="O222" s="4"/>
    </row>
    <row r="223" spans="6:15" x14ac:dyDescent="0.25">
      <c r="F223" s="4" t="s">
        <v>228</v>
      </c>
      <c r="G223" s="4">
        <v>29</v>
      </c>
      <c r="H223" s="4">
        <v>29</v>
      </c>
      <c r="I223" s="4">
        <v>29</v>
      </c>
      <c r="J223" s="4">
        <v>29</v>
      </c>
      <c r="K223" s="4">
        <v>29</v>
      </c>
      <c r="L223" s="4">
        <v>29</v>
      </c>
      <c r="M223" s="4">
        <v>29</v>
      </c>
      <c r="N223" s="4">
        <v>29</v>
      </c>
      <c r="O223" s="4">
        <v>29</v>
      </c>
    </row>
    <row r="224" spans="6:15" x14ac:dyDescent="0.25">
      <c r="F224" s="4" t="s">
        <v>231</v>
      </c>
      <c r="G224" s="4">
        <v>100</v>
      </c>
      <c r="H224" s="4">
        <v>100</v>
      </c>
      <c r="I224" s="4">
        <v>100</v>
      </c>
      <c r="J224" s="4">
        <v>100</v>
      </c>
      <c r="K224" s="4">
        <v>100</v>
      </c>
      <c r="L224" s="4">
        <v>100</v>
      </c>
      <c r="M224" s="4">
        <v>100</v>
      </c>
      <c r="N224" s="4">
        <v>100</v>
      </c>
      <c r="O224" s="4">
        <v>100</v>
      </c>
    </row>
  </sheetData>
  <sortState xmlns:xlrd2="http://schemas.microsoft.com/office/spreadsheetml/2017/richdata2" ref="A2:AK30">
    <sortCondition ref="B2:B30"/>
  </sortState>
  <mergeCells count="2">
    <mergeCell ref="F205:O205"/>
    <mergeCell ref="F215:O2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073F-DB08-4BC7-832C-206AA5C4E0E6}">
  <sheetPr codeName="Sheet8"/>
  <dimension ref="A1:AK239"/>
  <sheetViews>
    <sheetView workbookViewId="0">
      <pane xSplit="2" ySplit="1" topLeftCell="C2" activePane="bottomRight" state="frozen"/>
      <selection pane="topRight" activeCell="C1" sqref="C1"/>
      <selection pane="bottomLeft" activeCell="A2" sqref="A2"/>
      <selection pane="bottomRight" activeCell="F16" sqref="F16"/>
    </sheetView>
  </sheetViews>
  <sheetFormatPr defaultRowHeight="15" x14ac:dyDescent="0.25"/>
  <cols>
    <col min="1" max="1" width="14.7109375" customWidth="1"/>
    <col min="6" max="6" width="12.140625" customWidth="1"/>
    <col min="15" max="15" width="11.42578125" customWidth="1"/>
  </cols>
  <sheetData>
    <row r="1" spans="1:37" s="11" customFormat="1" x14ac:dyDescent="0.25">
      <c r="A1"/>
      <c r="G1" s="11">
        <v>2020</v>
      </c>
      <c r="H1" s="11">
        <v>2030</v>
      </c>
      <c r="I1" s="11">
        <v>2040</v>
      </c>
      <c r="J1" s="11">
        <v>2050</v>
      </c>
      <c r="K1" s="11">
        <v>2060</v>
      </c>
      <c r="L1" s="11">
        <v>2070</v>
      </c>
      <c r="M1" s="11">
        <v>2080</v>
      </c>
      <c r="N1" s="11">
        <v>2090</v>
      </c>
      <c r="O1" s="11">
        <v>2100</v>
      </c>
      <c r="Q1"/>
      <c r="R1">
        <v>2020</v>
      </c>
      <c r="S1">
        <v>2030</v>
      </c>
      <c r="T1">
        <v>2040</v>
      </c>
      <c r="U1">
        <v>2050</v>
      </c>
      <c r="V1">
        <v>2060</v>
      </c>
      <c r="W1">
        <v>2070</v>
      </c>
      <c r="X1">
        <v>2080</v>
      </c>
      <c r="Y1">
        <v>2090</v>
      </c>
      <c r="Z1">
        <v>2100</v>
      </c>
      <c r="AB1"/>
      <c r="AC1">
        <v>2020</v>
      </c>
      <c r="AD1">
        <v>2030</v>
      </c>
      <c r="AE1">
        <v>2040</v>
      </c>
      <c r="AF1">
        <v>2050</v>
      </c>
      <c r="AG1">
        <v>2060</v>
      </c>
      <c r="AH1">
        <v>2070</v>
      </c>
      <c r="AI1">
        <v>2080</v>
      </c>
      <c r="AJ1">
        <v>2090</v>
      </c>
      <c r="AK1">
        <v>2100</v>
      </c>
    </row>
    <row r="2" spans="1:37" x14ac:dyDescent="0.25">
      <c r="A2" t="s">
        <v>259</v>
      </c>
      <c r="B2" t="s">
        <v>37</v>
      </c>
      <c r="E2" t="s">
        <v>260</v>
      </c>
      <c r="F2" t="s">
        <v>9</v>
      </c>
      <c r="G2">
        <v>38.81</v>
      </c>
      <c r="H2">
        <v>51.04</v>
      </c>
      <c r="I2">
        <v>64.010000000000005</v>
      </c>
      <c r="J2">
        <v>76.58</v>
      </c>
      <c r="K2">
        <v>87.82</v>
      </c>
      <c r="L2">
        <v>96.95</v>
      </c>
      <c r="M2">
        <v>103.2</v>
      </c>
      <c r="N2">
        <v>106.3</v>
      </c>
      <c r="O2">
        <v>107.5</v>
      </c>
      <c r="Q2" t="s">
        <v>11</v>
      </c>
      <c r="R2">
        <v>38.81</v>
      </c>
      <c r="S2">
        <v>51.9</v>
      </c>
      <c r="T2">
        <v>67.37</v>
      </c>
      <c r="U2">
        <v>83.66</v>
      </c>
      <c r="V2">
        <v>100.2</v>
      </c>
      <c r="W2">
        <v>115.9</v>
      </c>
      <c r="X2">
        <v>129.19999999999999</v>
      </c>
      <c r="Y2">
        <v>139.6</v>
      </c>
      <c r="Z2">
        <v>148.4</v>
      </c>
      <c r="AB2" t="s">
        <v>21</v>
      </c>
      <c r="AC2">
        <v>38.81</v>
      </c>
      <c r="AD2">
        <v>49.9</v>
      </c>
      <c r="AE2">
        <v>59.83</v>
      </c>
      <c r="AF2">
        <v>68.33</v>
      </c>
      <c r="AG2">
        <v>74.45</v>
      </c>
      <c r="AH2">
        <v>78.06</v>
      </c>
      <c r="AI2">
        <v>79.209999999999994</v>
      </c>
      <c r="AJ2">
        <v>77.89</v>
      </c>
      <c r="AK2">
        <v>74.83</v>
      </c>
    </row>
    <row r="3" spans="1:37" x14ac:dyDescent="0.25">
      <c r="A3" t="s">
        <v>259</v>
      </c>
      <c r="B3" t="s">
        <v>38</v>
      </c>
      <c r="E3" t="s">
        <v>260</v>
      </c>
      <c r="F3" t="s">
        <v>9</v>
      </c>
      <c r="G3">
        <v>2.8660000000000001</v>
      </c>
      <c r="H3">
        <v>2.71</v>
      </c>
      <c r="I3">
        <v>2.4980000000000002</v>
      </c>
      <c r="J3">
        <v>2.2629999999999999</v>
      </c>
      <c r="K3">
        <v>2.0379999999999998</v>
      </c>
      <c r="L3">
        <v>1.85</v>
      </c>
      <c r="M3">
        <v>1.6919999999999999</v>
      </c>
      <c r="N3">
        <v>1.55</v>
      </c>
      <c r="O3">
        <v>1.431</v>
      </c>
      <c r="Q3" t="s">
        <v>11</v>
      </c>
      <c r="R3">
        <v>2.8660000000000001</v>
      </c>
      <c r="S3">
        <v>2.8260000000000001</v>
      </c>
      <c r="T3">
        <v>2.7269999999999999</v>
      </c>
      <c r="U3">
        <v>2.5910000000000002</v>
      </c>
      <c r="V3">
        <v>2.4670000000000001</v>
      </c>
      <c r="W3">
        <v>2.3660000000000001</v>
      </c>
      <c r="X3">
        <v>2.278</v>
      </c>
      <c r="Y3">
        <v>2.2120000000000002</v>
      </c>
      <c r="Z3">
        <v>2.1909999999999998</v>
      </c>
      <c r="AB3" t="s">
        <v>21</v>
      </c>
      <c r="AC3">
        <v>2.8660000000000001</v>
      </c>
      <c r="AD3">
        <v>2.5099999999999998</v>
      </c>
      <c r="AE3">
        <v>2.1549999999999998</v>
      </c>
      <c r="AF3">
        <v>1.8380000000000001</v>
      </c>
      <c r="AG3">
        <v>1.5649999999999999</v>
      </c>
      <c r="AH3">
        <v>1.359</v>
      </c>
      <c r="AI3">
        <v>1.2070000000000001</v>
      </c>
      <c r="AJ3">
        <v>1.08</v>
      </c>
      <c r="AK3">
        <v>0.96499999999999997</v>
      </c>
    </row>
    <row r="4" spans="1:37" x14ac:dyDescent="0.25">
      <c r="A4" t="s">
        <v>259</v>
      </c>
      <c r="B4" t="s">
        <v>39</v>
      </c>
      <c r="E4" t="s">
        <v>260</v>
      </c>
      <c r="F4" t="s">
        <v>9</v>
      </c>
      <c r="G4">
        <v>43.49</v>
      </c>
      <c r="H4">
        <v>50.33</v>
      </c>
      <c r="I4">
        <v>55.74</v>
      </c>
      <c r="J4">
        <v>60.64</v>
      </c>
      <c r="K4">
        <v>63.86</v>
      </c>
      <c r="L4">
        <v>65.16</v>
      </c>
      <c r="M4">
        <v>65.849999999999994</v>
      </c>
      <c r="N4">
        <v>66.209999999999994</v>
      </c>
      <c r="O4">
        <v>65.819999999999993</v>
      </c>
      <c r="Q4" t="s">
        <v>11</v>
      </c>
      <c r="R4">
        <v>43.49</v>
      </c>
      <c r="S4">
        <v>51</v>
      </c>
      <c r="T4">
        <v>57.84</v>
      </c>
      <c r="U4">
        <v>64.739999999999995</v>
      </c>
      <c r="V4">
        <v>70.430000000000007</v>
      </c>
      <c r="W4">
        <v>74.67</v>
      </c>
      <c r="X4">
        <v>79.17</v>
      </c>
      <c r="Y4">
        <v>83.95</v>
      </c>
      <c r="Z4">
        <v>87.96</v>
      </c>
      <c r="AB4" t="s">
        <v>21</v>
      </c>
      <c r="AC4">
        <v>43.49</v>
      </c>
      <c r="AD4">
        <v>49.44</v>
      </c>
      <c r="AE4">
        <v>53.27</v>
      </c>
      <c r="AF4">
        <v>56.28</v>
      </c>
      <c r="AG4">
        <v>57.51</v>
      </c>
      <c r="AH4">
        <v>56.91</v>
      </c>
      <c r="AI4">
        <v>55.43</v>
      </c>
      <c r="AJ4">
        <v>53.51</v>
      </c>
      <c r="AK4">
        <v>51.31</v>
      </c>
    </row>
    <row r="5" spans="1:37" x14ac:dyDescent="0.25">
      <c r="A5" t="s">
        <v>259</v>
      </c>
      <c r="B5" t="s">
        <v>40</v>
      </c>
      <c r="E5" t="s">
        <v>260</v>
      </c>
      <c r="F5" t="s">
        <v>9</v>
      </c>
      <c r="G5">
        <v>33.43</v>
      </c>
      <c r="H5">
        <v>44.82</v>
      </c>
      <c r="I5">
        <v>57.35</v>
      </c>
      <c r="J5">
        <v>70.099999999999994</v>
      </c>
      <c r="K5">
        <v>82.14</v>
      </c>
      <c r="L5">
        <v>92.57</v>
      </c>
      <c r="M5">
        <v>100.6</v>
      </c>
      <c r="N5">
        <v>105.3</v>
      </c>
      <c r="O5">
        <v>107.3</v>
      </c>
      <c r="Q5" t="s">
        <v>11</v>
      </c>
      <c r="R5">
        <v>33.43</v>
      </c>
      <c r="S5">
        <v>45.6</v>
      </c>
      <c r="T5">
        <v>60.85</v>
      </c>
      <c r="U5">
        <v>77.92</v>
      </c>
      <c r="V5">
        <v>96.04</v>
      </c>
      <c r="W5">
        <v>113.9</v>
      </c>
      <c r="X5">
        <v>129.9</v>
      </c>
      <c r="Y5">
        <v>142.30000000000001</v>
      </c>
      <c r="Z5">
        <v>152.19999999999999</v>
      </c>
      <c r="AB5" t="s">
        <v>21</v>
      </c>
      <c r="AC5">
        <v>33.43</v>
      </c>
      <c r="AD5">
        <v>43.7</v>
      </c>
      <c r="AE5">
        <v>53.34</v>
      </c>
      <c r="AF5">
        <v>62.16</v>
      </c>
      <c r="AG5">
        <v>69.260000000000005</v>
      </c>
      <c r="AH5">
        <v>74.22</v>
      </c>
      <c r="AI5">
        <v>76.790000000000006</v>
      </c>
      <c r="AJ5">
        <v>76.66</v>
      </c>
      <c r="AK5">
        <v>74.14</v>
      </c>
    </row>
    <row r="6" spans="1:37" x14ac:dyDescent="0.25">
      <c r="A6" t="s">
        <v>259</v>
      </c>
      <c r="B6" t="s">
        <v>41</v>
      </c>
      <c r="E6" t="s">
        <v>260</v>
      </c>
      <c r="F6" t="s">
        <v>9</v>
      </c>
      <c r="G6">
        <v>45.04</v>
      </c>
      <c r="H6">
        <v>47.36</v>
      </c>
      <c r="I6">
        <v>49.44</v>
      </c>
      <c r="J6">
        <v>50.91</v>
      </c>
      <c r="K6">
        <v>51.6</v>
      </c>
      <c r="L6">
        <v>51.51</v>
      </c>
      <c r="M6">
        <v>50.8</v>
      </c>
      <c r="N6">
        <v>49.55</v>
      </c>
      <c r="O6">
        <v>47.94</v>
      </c>
      <c r="Q6" t="s">
        <v>11</v>
      </c>
      <c r="R6">
        <v>45.04</v>
      </c>
      <c r="S6">
        <v>47.71</v>
      </c>
      <c r="T6">
        <v>50.66</v>
      </c>
      <c r="U6">
        <v>53.21</v>
      </c>
      <c r="V6">
        <v>55.3</v>
      </c>
      <c r="W6">
        <v>56.98</v>
      </c>
      <c r="X6">
        <v>58.48</v>
      </c>
      <c r="Y6">
        <v>59.84</v>
      </c>
      <c r="Z6">
        <v>61.3</v>
      </c>
      <c r="AB6" t="s">
        <v>21</v>
      </c>
      <c r="AC6">
        <v>45.04</v>
      </c>
      <c r="AD6">
        <v>46.89</v>
      </c>
      <c r="AE6">
        <v>48.12</v>
      </c>
      <c r="AF6">
        <v>48.69</v>
      </c>
      <c r="AG6">
        <v>48.4</v>
      </c>
      <c r="AH6">
        <v>47.27</v>
      </c>
      <c r="AI6">
        <v>45.49</v>
      </c>
      <c r="AJ6">
        <v>43.13</v>
      </c>
      <c r="AK6">
        <v>40.15</v>
      </c>
    </row>
    <row r="7" spans="1:37" x14ac:dyDescent="0.25">
      <c r="A7" t="s">
        <v>259</v>
      </c>
      <c r="B7" t="s">
        <v>42</v>
      </c>
      <c r="E7" t="s">
        <v>260</v>
      </c>
      <c r="F7" t="s">
        <v>9</v>
      </c>
      <c r="G7">
        <v>2.8250000000000002</v>
      </c>
      <c r="H7">
        <v>2.7309999999999999</v>
      </c>
      <c r="I7">
        <v>2.6240000000000001</v>
      </c>
      <c r="J7">
        <v>2.5230000000000001</v>
      </c>
      <c r="K7">
        <v>2.4209999999999998</v>
      </c>
      <c r="L7">
        <v>2.3319999999999999</v>
      </c>
      <c r="M7">
        <v>2.2530000000000001</v>
      </c>
      <c r="N7">
        <v>2.1850000000000001</v>
      </c>
      <c r="O7">
        <v>2.145</v>
      </c>
      <c r="Q7" t="s">
        <v>11</v>
      </c>
      <c r="R7">
        <v>2.8250000000000002</v>
      </c>
      <c r="S7">
        <v>2.8149999999999999</v>
      </c>
      <c r="T7">
        <v>2.7909999999999999</v>
      </c>
      <c r="U7">
        <v>2.7719999999999998</v>
      </c>
      <c r="V7">
        <v>2.7559999999999998</v>
      </c>
      <c r="W7">
        <v>2.7469999999999999</v>
      </c>
      <c r="X7">
        <v>2.7610000000000001</v>
      </c>
      <c r="Y7">
        <v>2.819</v>
      </c>
      <c r="Z7">
        <v>2.9159999999999999</v>
      </c>
      <c r="AB7" t="s">
        <v>21</v>
      </c>
      <c r="AC7">
        <v>2.8250000000000002</v>
      </c>
      <c r="AD7">
        <v>2.597</v>
      </c>
      <c r="AE7">
        <v>2.4009999999999998</v>
      </c>
      <c r="AF7">
        <v>2.2429999999999999</v>
      </c>
      <c r="AG7">
        <v>2.101</v>
      </c>
      <c r="AH7">
        <v>1.99</v>
      </c>
      <c r="AI7">
        <v>1.899</v>
      </c>
      <c r="AJ7">
        <v>1.8129999999999999</v>
      </c>
      <c r="AK7">
        <v>1.7390000000000001</v>
      </c>
    </row>
    <row r="8" spans="1:37" x14ac:dyDescent="0.25">
      <c r="A8" t="s">
        <v>259</v>
      </c>
      <c r="B8" t="s">
        <v>43</v>
      </c>
      <c r="E8" t="s">
        <v>260</v>
      </c>
      <c r="F8" t="s">
        <v>9</v>
      </c>
      <c r="G8">
        <v>25.64</v>
      </c>
      <c r="H8">
        <v>27.65</v>
      </c>
      <c r="I8">
        <v>29.44</v>
      </c>
      <c r="J8">
        <v>31.18</v>
      </c>
      <c r="K8">
        <v>32.75</v>
      </c>
      <c r="L8">
        <v>33.979999999999997</v>
      </c>
      <c r="M8">
        <v>34.82</v>
      </c>
      <c r="N8">
        <v>35.15</v>
      </c>
      <c r="O8">
        <v>35.049999999999997</v>
      </c>
      <c r="Q8" t="s">
        <v>11</v>
      </c>
      <c r="R8">
        <v>25.64</v>
      </c>
      <c r="S8">
        <v>27.32</v>
      </c>
      <c r="T8">
        <v>28.81</v>
      </c>
      <c r="U8">
        <v>30.24</v>
      </c>
      <c r="V8">
        <v>31.64</v>
      </c>
      <c r="W8">
        <v>32.979999999999997</v>
      </c>
      <c r="X8">
        <v>34.25</v>
      </c>
      <c r="Y8">
        <v>35.44</v>
      </c>
      <c r="Z8">
        <v>36.76</v>
      </c>
      <c r="AB8" t="s">
        <v>21</v>
      </c>
      <c r="AC8">
        <v>25.64</v>
      </c>
      <c r="AD8">
        <v>28.55</v>
      </c>
      <c r="AE8">
        <v>31.39</v>
      </c>
      <c r="AF8">
        <v>34.26</v>
      </c>
      <c r="AG8">
        <v>36.840000000000003</v>
      </c>
      <c r="AH8">
        <v>38.770000000000003</v>
      </c>
      <c r="AI8">
        <v>39.979999999999997</v>
      </c>
      <c r="AJ8">
        <v>39.950000000000003</v>
      </c>
      <c r="AK8">
        <v>38.479999999999997</v>
      </c>
    </row>
    <row r="9" spans="1:37" x14ac:dyDescent="0.25">
      <c r="A9" t="s">
        <v>259</v>
      </c>
      <c r="B9" t="s">
        <v>44</v>
      </c>
      <c r="E9" t="s">
        <v>260</v>
      </c>
      <c r="F9" t="s">
        <v>9</v>
      </c>
      <c r="G9">
        <v>8.9450000000000003</v>
      </c>
      <c r="H9">
        <v>9.1509999999999998</v>
      </c>
      <c r="I9">
        <v>9.2349999999999994</v>
      </c>
      <c r="J9">
        <v>9.3119999999999994</v>
      </c>
      <c r="K9">
        <v>9.3230000000000004</v>
      </c>
      <c r="L9">
        <v>9.2799999999999994</v>
      </c>
      <c r="M9">
        <v>9.1980000000000004</v>
      </c>
      <c r="N9">
        <v>9.0139999999999993</v>
      </c>
      <c r="O9">
        <v>8.7650000000000006</v>
      </c>
      <c r="Q9" t="s">
        <v>11</v>
      </c>
      <c r="R9">
        <v>8.9450000000000003</v>
      </c>
      <c r="S9">
        <v>9.0579999999999998</v>
      </c>
      <c r="T9">
        <v>9.0380000000000003</v>
      </c>
      <c r="U9">
        <v>8.98</v>
      </c>
      <c r="V9">
        <v>8.9009999999999998</v>
      </c>
      <c r="W9">
        <v>8.8780000000000001</v>
      </c>
      <c r="X9">
        <v>8.8919999999999995</v>
      </c>
      <c r="Y9">
        <v>8.9269999999999996</v>
      </c>
      <c r="Z9">
        <v>9.0389999999999997</v>
      </c>
      <c r="AB9" t="s">
        <v>21</v>
      </c>
      <c r="AC9">
        <v>8.9450000000000003</v>
      </c>
      <c r="AD9">
        <v>9.3879999999999999</v>
      </c>
      <c r="AE9">
        <v>9.7759999999999998</v>
      </c>
      <c r="AF9">
        <v>10.199999999999999</v>
      </c>
      <c r="AG9">
        <v>10.54</v>
      </c>
      <c r="AH9">
        <v>10.71</v>
      </c>
      <c r="AI9">
        <v>10.77</v>
      </c>
      <c r="AJ9">
        <v>10.46</v>
      </c>
      <c r="AK9">
        <v>9.7729999999999997</v>
      </c>
    </row>
    <row r="10" spans="1:37" x14ac:dyDescent="0.25">
      <c r="A10" t="s">
        <v>259</v>
      </c>
      <c r="B10" t="s">
        <v>45</v>
      </c>
      <c r="E10" t="s">
        <v>260</v>
      </c>
      <c r="F10" t="s">
        <v>9</v>
      </c>
      <c r="G10">
        <v>10.3</v>
      </c>
      <c r="H10">
        <v>10.75</v>
      </c>
      <c r="I10">
        <v>11.13</v>
      </c>
      <c r="J10">
        <v>11.19</v>
      </c>
      <c r="K10">
        <v>11.06</v>
      </c>
      <c r="L10">
        <v>10.83</v>
      </c>
      <c r="M10">
        <v>10.48</v>
      </c>
      <c r="N10">
        <v>10.08</v>
      </c>
      <c r="O10">
        <v>9.6969999999999992</v>
      </c>
      <c r="Q10" t="s">
        <v>11</v>
      </c>
      <c r="R10">
        <v>10.3</v>
      </c>
      <c r="S10">
        <v>10.82</v>
      </c>
      <c r="T10">
        <v>11.32</v>
      </c>
      <c r="U10">
        <v>11.53</v>
      </c>
      <c r="V10">
        <v>11.6</v>
      </c>
      <c r="W10">
        <v>11.65</v>
      </c>
      <c r="X10">
        <v>11.68</v>
      </c>
      <c r="Y10">
        <v>11.79</v>
      </c>
      <c r="Z10">
        <v>11.99</v>
      </c>
      <c r="AB10" t="s">
        <v>21</v>
      </c>
      <c r="AC10">
        <v>10.3</v>
      </c>
      <c r="AD10">
        <v>10.74</v>
      </c>
      <c r="AE10">
        <v>11.11</v>
      </c>
      <c r="AF10">
        <v>11.2</v>
      </c>
      <c r="AG10">
        <v>11.07</v>
      </c>
      <c r="AH10">
        <v>10.82</v>
      </c>
      <c r="AI10">
        <v>10.43</v>
      </c>
      <c r="AJ10">
        <v>9.9459999999999997</v>
      </c>
      <c r="AK10">
        <v>9.4600000000000009</v>
      </c>
    </row>
    <row r="11" spans="1:37" x14ac:dyDescent="0.25">
      <c r="A11" t="s">
        <v>259</v>
      </c>
      <c r="B11" t="s">
        <v>46</v>
      </c>
      <c r="E11" t="s">
        <v>260</v>
      </c>
      <c r="F11" t="s">
        <v>9</v>
      </c>
      <c r="G11">
        <v>0.40699999999999997</v>
      </c>
      <c r="H11">
        <v>0.42699999999999999</v>
      </c>
      <c r="I11">
        <v>0.442</v>
      </c>
      <c r="J11">
        <v>0.44900000000000001</v>
      </c>
      <c r="K11">
        <v>0.44900000000000001</v>
      </c>
      <c r="L11">
        <v>0.44400000000000001</v>
      </c>
      <c r="M11">
        <v>0.435</v>
      </c>
      <c r="N11">
        <v>0.42099999999999999</v>
      </c>
      <c r="O11">
        <v>0.40300000000000002</v>
      </c>
      <c r="Q11" t="s">
        <v>11</v>
      </c>
      <c r="R11">
        <v>0.40699999999999997</v>
      </c>
      <c r="S11">
        <v>0.42599999999999999</v>
      </c>
      <c r="T11">
        <v>0.443</v>
      </c>
      <c r="U11">
        <v>0.45</v>
      </c>
      <c r="V11">
        <v>0.45100000000000001</v>
      </c>
      <c r="W11">
        <v>0.45100000000000001</v>
      </c>
      <c r="X11">
        <v>0.45100000000000001</v>
      </c>
      <c r="Y11">
        <v>0.44900000000000001</v>
      </c>
      <c r="Z11">
        <v>0.45</v>
      </c>
      <c r="AB11" t="s">
        <v>21</v>
      </c>
      <c r="AC11">
        <v>0.40699999999999997</v>
      </c>
      <c r="AD11">
        <v>0.43099999999999999</v>
      </c>
      <c r="AE11">
        <v>0.44800000000000001</v>
      </c>
      <c r="AF11">
        <v>0.45800000000000002</v>
      </c>
      <c r="AG11">
        <v>0.46</v>
      </c>
      <c r="AH11">
        <v>0.45500000000000002</v>
      </c>
      <c r="AI11">
        <v>0.443</v>
      </c>
      <c r="AJ11">
        <v>0.42299999999999999</v>
      </c>
      <c r="AK11">
        <v>0.39500000000000002</v>
      </c>
    </row>
    <row r="12" spans="1:37" x14ac:dyDescent="0.25">
      <c r="A12" t="s">
        <v>259</v>
      </c>
      <c r="B12" t="s">
        <v>47</v>
      </c>
      <c r="E12" t="s">
        <v>260</v>
      </c>
      <c r="F12" t="s">
        <v>9</v>
      </c>
      <c r="G12">
        <v>1.5580000000000001</v>
      </c>
      <c r="H12">
        <v>1.819</v>
      </c>
      <c r="I12">
        <v>2.0459999999999998</v>
      </c>
      <c r="J12">
        <v>2.2410000000000001</v>
      </c>
      <c r="K12">
        <v>2.371</v>
      </c>
      <c r="L12">
        <v>2.4049999999999998</v>
      </c>
      <c r="M12">
        <v>2.3540000000000001</v>
      </c>
      <c r="N12">
        <v>2.2629999999999999</v>
      </c>
      <c r="O12">
        <v>2.1629999999999998</v>
      </c>
      <c r="Q12" t="s">
        <v>11</v>
      </c>
      <c r="R12">
        <v>1.5580000000000001</v>
      </c>
      <c r="S12">
        <v>1.77</v>
      </c>
      <c r="T12">
        <v>1.954</v>
      </c>
      <c r="U12">
        <v>2.105</v>
      </c>
      <c r="V12">
        <v>2.1920000000000002</v>
      </c>
      <c r="W12">
        <v>2.2050000000000001</v>
      </c>
      <c r="X12">
        <v>2.19</v>
      </c>
      <c r="Y12">
        <v>2.2069999999999999</v>
      </c>
      <c r="Z12">
        <v>2.2349999999999999</v>
      </c>
      <c r="AB12" t="s">
        <v>21</v>
      </c>
      <c r="AC12">
        <v>1.5580000000000001</v>
      </c>
      <c r="AD12">
        <v>1.9219999999999999</v>
      </c>
      <c r="AE12">
        <v>2.2400000000000002</v>
      </c>
      <c r="AF12">
        <v>2.52</v>
      </c>
      <c r="AG12">
        <v>2.73</v>
      </c>
      <c r="AH12">
        <v>2.82</v>
      </c>
      <c r="AI12">
        <v>2.7829999999999999</v>
      </c>
      <c r="AJ12">
        <v>2.641</v>
      </c>
      <c r="AK12">
        <v>2.4460000000000002</v>
      </c>
    </row>
    <row r="13" spans="1:37" x14ac:dyDescent="0.25">
      <c r="A13" t="s">
        <v>259</v>
      </c>
      <c r="B13" t="s">
        <v>48</v>
      </c>
      <c r="E13" t="s">
        <v>260</v>
      </c>
      <c r="F13" t="s">
        <v>9</v>
      </c>
      <c r="G13">
        <v>167.4</v>
      </c>
      <c r="H13">
        <v>184.5</v>
      </c>
      <c r="I13">
        <v>195.3</v>
      </c>
      <c r="J13">
        <v>200.5</v>
      </c>
      <c r="K13">
        <v>201</v>
      </c>
      <c r="L13">
        <v>197.3</v>
      </c>
      <c r="M13">
        <v>190.5</v>
      </c>
      <c r="N13">
        <v>181.8</v>
      </c>
      <c r="O13">
        <v>172.3</v>
      </c>
      <c r="Q13" t="s">
        <v>11</v>
      </c>
      <c r="R13">
        <v>167.4</v>
      </c>
      <c r="S13">
        <v>187.2</v>
      </c>
      <c r="T13">
        <v>202.6</v>
      </c>
      <c r="U13">
        <v>212.9</v>
      </c>
      <c r="V13">
        <v>219.4</v>
      </c>
      <c r="W13">
        <v>222</v>
      </c>
      <c r="X13">
        <v>221.7</v>
      </c>
      <c r="Y13">
        <v>220.3</v>
      </c>
      <c r="Z13">
        <v>219.1</v>
      </c>
      <c r="AB13" t="s">
        <v>21</v>
      </c>
      <c r="AC13">
        <v>167.4</v>
      </c>
      <c r="AD13">
        <v>180.7</v>
      </c>
      <c r="AE13">
        <v>186</v>
      </c>
      <c r="AF13">
        <v>185.5</v>
      </c>
      <c r="AG13">
        <v>180.3</v>
      </c>
      <c r="AH13">
        <v>171.7</v>
      </c>
      <c r="AI13">
        <v>160.69999999999999</v>
      </c>
      <c r="AJ13">
        <v>148.19999999999999</v>
      </c>
      <c r="AK13">
        <v>134.9</v>
      </c>
    </row>
    <row r="14" spans="1:37" x14ac:dyDescent="0.25">
      <c r="A14" t="s">
        <v>259</v>
      </c>
      <c r="B14" t="s">
        <v>49</v>
      </c>
      <c r="E14" t="s">
        <v>260</v>
      </c>
      <c r="F14" t="s">
        <v>9</v>
      </c>
      <c r="G14">
        <v>0.28100000000000003</v>
      </c>
      <c r="H14">
        <v>0.28399999999999997</v>
      </c>
      <c r="I14">
        <v>0.28399999999999997</v>
      </c>
      <c r="J14">
        <v>0.28000000000000003</v>
      </c>
      <c r="K14">
        <v>0.27600000000000002</v>
      </c>
      <c r="L14">
        <v>0.27200000000000002</v>
      </c>
      <c r="M14">
        <v>0.26800000000000002</v>
      </c>
      <c r="N14">
        <v>0.26300000000000001</v>
      </c>
      <c r="O14">
        <v>0.25600000000000001</v>
      </c>
      <c r="Q14" t="s">
        <v>11</v>
      </c>
      <c r="R14">
        <v>0.28100000000000003</v>
      </c>
      <c r="S14">
        <v>0.28599999999999998</v>
      </c>
      <c r="T14">
        <v>0.28899999999999998</v>
      </c>
      <c r="U14">
        <v>0.28699999999999998</v>
      </c>
      <c r="V14">
        <v>0.28699999999999998</v>
      </c>
      <c r="W14">
        <v>0.29099999999999998</v>
      </c>
      <c r="X14">
        <v>0.29699999999999999</v>
      </c>
      <c r="Y14">
        <v>0.30299999999999999</v>
      </c>
      <c r="Z14">
        <v>0.312</v>
      </c>
      <c r="AB14" t="s">
        <v>21</v>
      </c>
      <c r="AC14">
        <v>0.28100000000000003</v>
      </c>
      <c r="AD14">
        <v>0.28199999999999997</v>
      </c>
      <c r="AE14">
        <v>0.27900000000000003</v>
      </c>
      <c r="AF14">
        <v>0.27500000000000002</v>
      </c>
      <c r="AG14">
        <v>0.26800000000000002</v>
      </c>
      <c r="AH14">
        <v>0.26</v>
      </c>
      <c r="AI14">
        <v>0.252</v>
      </c>
      <c r="AJ14">
        <v>0.24099999999999999</v>
      </c>
      <c r="AK14">
        <v>0.22500000000000001</v>
      </c>
    </row>
    <row r="15" spans="1:37" x14ac:dyDescent="0.25">
      <c r="A15" t="s">
        <v>259</v>
      </c>
      <c r="B15" t="s">
        <v>50</v>
      </c>
      <c r="E15" t="s">
        <v>260</v>
      </c>
      <c r="F15" t="s">
        <v>9</v>
      </c>
      <c r="G15">
        <v>9.641</v>
      </c>
      <c r="H15">
        <v>9.1969999999999992</v>
      </c>
      <c r="I15">
        <v>8.8810000000000002</v>
      </c>
      <c r="J15">
        <v>8.6329999999999991</v>
      </c>
      <c r="K15">
        <v>8.3689999999999998</v>
      </c>
      <c r="L15">
        <v>8.0909999999999993</v>
      </c>
      <c r="M15">
        <v>7.82</v>
      </c>
      <c r="N15">
        <v>7.5549999999999997</v>
      </c>
      <c r="O15">
        <v>7.2779999999999996</v>
      </c>
      <c r="Q15" t="s">
        <v>11</v>
      </c>
      <c r="R15">
        <v>9.641</v>
      </c>
      <c r="S15">
        <v>9.1809999999999992</v>
      </c>
      <c r="T15">
        <v>8.8539999999999992</v>
      </c>
      <c r="U15">
        <v>8.6129999999999995</v>
      </c>
      <c r="V15">
        <v>8.3829999999999991</v>
      </c>
      <c r="W15">
        <v>8.2119999999999997</v>
      </c>
      <c r="X15">
        <v>8.1769999999999996</v>
      </c>
      <c r="Y15">
        <v>8.2409999999999997</v>
      </c>
      <c r="Z15">
        <v>8.3279999999999994</v>
      </c>
      <c r="AB15" t="s">
        <v>21</v>
      </c>
      <c r="AC15">
        <v>9.641</v>
      </c>
      <c r="AD15">
        <v>9.2639999999999993</v>
      </c>
      <c r="AE15">
        <v>9.0670000000000002</v>
      </c>
      <c r="AF15">
        <v>8.9540000000000006</v>
      </c>
      <c r="AG15">
        <v>8.8089999999999993</v>
      </c>
      <c r="AH15">
        <v>8.5950000000000006</v>
      </c>
      <c r="AI15">
        <v>8.3140000000000001</v>
      </c>
      <c r="AJ15">
        <v>7.96</v>
      </c>
      <c r="AK15">
        <v>7.5529999999999999</v>
      </c>
    </row>
    <row r="16" spans="1:37" x14ac:dyDescent="0.25">
      <c r="A16" t="s">
        <v>259</v>
      </c>
      <c r="B16" t="s">
        <v>51</v>
      </c>
      <c r="E16" t="s">
        <v>260</v>
      </c>
      <c r="F16" t="s">
        <v>9</v>
      </c>
      <c r="G16">
        <v>11.56</v>
      </c>
      <c r="H16">
        <v>11.83</v>
      </c>
      <c r="I16">
        <v>12.09</v>
      </c>
      <c r="J16">
        <v>12.36</v>
      </c>
      <c r="K16">
        <v>12.55</v>
      </c>
      <c r="L16">
        <v>12.69</v>
      </c>
      <c r="M16">
        <v>12.79</v>
      </c>
      <c r="N16">
        <v>12.76</v>
      </c>
      <c r="O16">
        <v>12.63</v>
      </c>
      <c r="Q16" t="s">
        <v>11</v>
      </c>
      <c r="R16">
        <v>11.56</v>
      </c>
      <c r="S16">
        <v>11.74</v>
      </c>
      <c r="T16">
        <v>11.93</v>
      </c>
      <c r="U16">
        <v>12.13</v>
      </c>
      <c r="V16">
        <v>12.31</v>
      </c>
      <c r="W16">
        <v>12.6</v>
      </c>
      <c r="X16">
        <v>12.98</v>
      </c>
      <c r="Y16">
        <v>13.38</v>
      </c>
      <c r="Z16">
        <v>13.83</v>
      </c>
      <c r="AB16" t="s">
        <v>21</v>
      </c>
      <c r="AC16">
        <v>11.56</v>
      </c>
      <c r="AD16">
        <v>12.09</v>
      </c>
      <c r="AE16">
        <v>12.67</v>
      </c>
      <c r="AF16">
        <v>13.29</v>
      </c>
      <c r="AG16">
        <v>13.77</v>
      </c>
      <c r="AH16">
        <v>14.09</v>
      </c>
      <c r="AI16">
        <v>14.27</v>
      </c>
      <c r="AJ16">
        <v>14.08</v>
      </c>
      <c r="AK16">
        <v>13.43</v>
      </c>
    </row>
    <row r="17" spans="1:37" x14ac:dyDescent="0.25">
      <c r="A17" t="s">
        <v>259</v>
      </c>
      <c r="B17" t="s">
        <v>52</v>
      </c>
      <c r="E17" t="s">
        <v>260</v>
      </c>
      <c r="F17" t="s">
        <v>9</v>
      </c>
      <c r="G17">
        <v>0.39600000000000002</v>
      </c>
      <c r="H17">
        <v>0.45900000000000002</v>
      </c>
      <c r="I17">
        <v>0.51100000000000001</v>
      </c>
      <c r="J17">
        <v>0.55200000000000005</v>
      </c>
      <c r="K17">
        <v>0.58399999999999996</v>
      </c>
      <c r="L17">
        <v>0.60499999999999998</v>
      </c>
      <c r="M17">
        <v>0.61299999999999999</v>
      </c>
      <c r="N17">
        <v>0.61</v>
      </c>
      <c r="O17">
        <v>0.6</v>
      </c>
      <c r="Q17" t="s">
        <v>11</v>
      </c>
      <c r="R17">
        <v>0.39600000000000002</v>
      </c>
      <c r="S17">
        <v>0.46</v>
      </c>
      <c r="T17">
        <v>0.52100000000000002</v>
      </c>
      <c r="U17">
        <v>0.57399999999999995</v>
      </c>
      <c r="V17">
        <v>0.624</v>
      </c>
      <c r="W17">
        <v>0.66800000000000004</v>
      </c>
      <c r="X17">
        <v>0.70499999999999996</v>
      </c>
      <c r="Y17">
        <v>0.73899999999999999</v>
      </c>
      <c r="Z17">
        <v>0.77300000000000002</v>
      </c>
      <c r="AB17" t="s">
        <v>21</v>
      </c>
      <c r="AC17">
        <v>0.39600000000000002</v>
      </c>
      <c r="AD17">
        <v>0.45900000000000002</v>
      </c>
      <c r="AE17">
        <v>0.50600000000000001</v>
      </c>
      <c r="AF17">
        <v>0.54100000000000004</v>
      </c>
      <c r="AG17">
        <v>0.56299999999999994</v>
      </c>
      <c r="AH17">
        <v>0.57199999999999995</v>
      </c>
      <c r="AI17">
        <v>0.56899999999999995</v>
      </c>
      <c r="AJ17">
        <v>0.55300000000000005</v>
      </c>
      <c r="AK17">
        <v>0.52400000000000002</v>
      </c>
    </row>
    <row r="18" spans="1:37" x14ac:dyDescent="0.25">
      <c r="A18" t="s">
        <v>259</v>
      </c>
      <c r="B18" t="s">
        <v>53</v>
      </c>
      <c r="E18" t="s">
        <v>260</v>
      </c>
      <c r="F18" t="s">
        <v>9</v>
      </c>
      <c r="G18">
        <v>12.66</v>
      </c>
      <c r="H18">
        <v>16.43</v>
      </c>
      <c r="I18">
        <v>20.46</v>
      </c>
      <c r="J18">
        <v>24.49</v>
      </c>
      <c r="K18">
        <v>28.2</v>
      </c>
      <c r="L18">
        <v>31.41</v>
      </c>
      <c r="M18">
        <v>33.94</v>
      </c>
      <c r="N18">
        <v>35.61</v>
      </c>
      <c r="O18">
        <v>36.549999999999997</v>
      </c>
      <c r="Q18" t="s">
        <v>11</v>
      </c>
      <c r="R18">
        <v>12.66</v>
      </c>
      <c r="S18">
        <v>16.760000000000002</v>
      </c>
      <c r="T18">
        <v>21.69</v>
      </c>
      <c r="U18">
        <v>27.07</v>
      </c>
      <c r="V18">
        <v>32.71</v>
      </c>
      <c r="W18">
        <v>38.340000000000003</v>
      </c>
      <c r="X18">
        <v>43.49</v>
      </c>
      <c r="Y18">
        <v>47.84</v>
      </c>
      <c r="Z18">
        <v>51.59</v>
      </c>
      <c r="AB18" t="s">
        <v>21</v>
      </c>
      <c r="AC18">
        <v>12.66</v>
      </c>
      <c r="AD18">
        <v>15.95</v>
      </c>
      <c r="AE18">
        <v>18.850000000000001</v>
      </c>
      <c r="AF18">
        <v>21.4</v>
      </c>
      <c r="AG18">
        <v>23.26</v>
      </c>
      <c r="AH18">
        <v>24.45</v>
      </c>
      <c r="AI18">
        <v>25.02</v>
      </c>
      <c r="AJ18">
        <v>24.91</v>
      </c>
      <c r="AK18">
        <v>24.24</v>
      </c>
    </row>
    <row r="19" spans="1:37" x14ac:dyDescent="0.25">
      <c r="A19" t="s">
        <v>259</v>
      </c>
      <c r="B19" t="s">
        <v>54</v>
      </c>
      <c r="E19" t="s">
        <v>260</v>
      </c>
      <c r="F19" t="s">
        <v>9</v>
      </c>
      <c r="G19">
        <v>0.77200000000000002</v>
      </c>
      <c r="H19">
        <v>0.82499999999999996</v>
      </c>
      <c r="I19">
        <v>0.86199999999999999</v>
      </c>
      <c r="J19">
        <v>0.875</v>
      </c>
      <c r="K19">
        <v>0.86699999999999999</v>
      </c>
      <c r="L19">
        <v>0.83599999999999997</v>
      </c>
      <c r="M19">
        <v>0.78700000000000003</v>
      </c>
      <c r="N19">
        <v>0.72799999999999998</v>
      </c>
      <c r="O19">
        <v>0.67</v>
      </c>
      <c r="Q19" t="s">
        <v>11</v>
      </c>
      <c r="R19">
        <v>0.77200000000000002</v>
      </c>
      <c r="S19">
        <v>0.83099999999999996</v>
      </c>
      <c r="T19">
        <v>0.88100000000000001</v>
      </c>
      <c r="U19">
        <v>0.90700000000000003</v>
      </c>
      <c r="V19">
        <v>0.91100000000000003</v>
      </c>
      <c r="W19">
        <v>0.89600000000000002</v>
      </c>
      <c r="X19">
        <v>0.86699999999999999</v>
      </c>
      <c r="Y19">
        <v>0.83799999999999997</v>
      </c>
      <c r="Z19">
        <v>0.82</v>
      </c>
      <c r="AB19" t="s">
        <v>21</v>
      </c>
      <c r="AC19">
        <v>0.77200000000000002</v>
      </c>
      <c r="AD19">
        <v>0.81699999999999995</v>
      </c>
      <c r="AE19">
        <v>0.83899999999999997</v>
      </c>
      <c r="AF19">
        <v>0.84099999999999997</v>
      </c>
      <c r="AG19">
        <v>0.82399999999999995</v>
      </c>
      <c r="AH19">
        <v>0.78800000000000003</v>
      </c>
      <c r="AI19">
        <v>0.73199999999999998</v>
      </c>
      <c r="AJ19">
        <v>0.66400000000000003</v>
      </c>
      <c r="AK19">
        <v>0.59199999999999997</v>
      </c>
    </row>
    <row r="20" spans="1:37" x14ac:dyDescent="0.25">
      <c r="A20" t="s">
        <v>259</v>
      </c>
      <c r="B20" t="s">
        <v>55</v>
      </c>
      <c r="E20" t="s">
        <v>260</v>
      </c>
      <c r="F20" t="s">
        <v>9</v>
      </c>
      <c r="G20">
        <v>11.97</v>
      </c>
      <c r="H20">
        <v>13.56</v>
      </c>
      <c r="I20">
        <v>15.02</v>
      </c>
      <c r="J20">
        <v>16.100000000000001</v>
      </c>
      <c r="K20">
        <v>16.73</v>
      </c>
      <c r="L20">
        <v>17.04</v>
      </c>
      <c r="M20">
        <v>17.079999999999998</v>
      </c>
      <c r="N20">
        <v>16.86</v>
      </c>
      <c r="O20">
        <v>16.48</v>
      </c>
      <c r="Q20" t="s">
        <v>11</v>
      </c>
      <c r="R20">
        <v>11.97</v>
      </c>
      <c r="S20">
        <v>13.79</v>
      </c>
      <c r="T20">
        <v>15.76</v>
      </c>
      <c r="U20">
        <v>17.45</v>
      </c>
      <c r="V20">
        <v>18.809999999999999</v>
      </c>
      <c r="W20">
        <v>20.010000000000002</v>
      </c>
      <c r="X20">
        <v>21.06</v>
      </c>
      <c r="Y20">
        <v>21.99</v>
      </c>
      <c r="Z20">
        <v>22.94</v>
      </c>
      <c r="AB20" t="s">
        <v>21</v>
      </c>
      <c r="AC20">
        <v>11.97</v>
      </c>
      <c r="AD20">
        <v>13.27</v>
      </c>
      <c r="AE20">
        <v>14.21</v>
      </c>
      <c r="AF20">
        <v>14.73</v>
      </c>
      <c r="AG20">
        <v>14.78</v>
      </c>
      <c r="AH20">
        <v>14.5</v>
      </c>
      <c r="AI20">
        <v>13.96</v>
      </c>
      <c r="AJ20">
        <v>13.22</v>
      </c>
      <c r="AK20">
        <v>12.36</v>
      </c>
    </row>
    <row r="21" spans="1:37" x14ac:dyDescent="0.25">
      <c r="A21" t="s">
        <v>259</v>
      </c>
      <c r="B21" t="s">
        <v>56</v>
      </c>
      <c r="E21" t="s">
        <v>260</v>
      </c>
      <c r="F21" t="s">
        <v>9</v>
      </c>
      <c r="G21">
        <v>3.3359999999999999</v>
      </c>
      <c r="H21">
        <v>3.0590000000000002</v>
      </c>
      <c r="I21">
        <v>2.802</v>
      </c>
      <c r="J21">
        <v>2.5470000000000002</v>
      </c>
      <c r="K21">
        <v>2.3199999999999998</v>
      </c>
      <c r="L21">
        <v>2.129</v>
      </c>
      <c r="M21">
        <v>1.9670000000000001</v>
      </c>
      <c r="N21">
        <v>1.833</v>
      </c>
      <c r="O21">
        <v>1.72</v>
      </c>
      <c r="Q21" t="s">
        <v>11</v>
      </c>
      <c r="R21">
        <v>3.3359999999999999</v>
      </c>
      <c r="S21">
        <v>3.141</v>
      </c>
      <c r="T21">
        <v>2.9569999999999999</v>
      </c>
      <c r="U21">
        <v>2.76</v>
      </c>
      <c r="V21">
        <v>2.593</v>
      </c>
      <c r="W21">
        <v>2.4660000000000002</v>
      </c>
      <c r="X21">
        <v>2.379</v>
      </c>
      <c r="Y21">
        <v>2.3340000000000001</v>
      </c>
      <c r="Z21">
        <v>2.323</v>
      </c>
      <c r="AB21" t="s">
        <v>21</v>
      </c>
      <c r="AC21">
        <v>3.3359999999999999</v>
      </c>
      <c r="AD21">
        <v>2.9129999999999998</v>
      </c>
      <c r="AE21">
        <v>2.5649999999999999</v>
      </c>
      <c r="AF21">
        <v>2.2650000000000001</v>
      </c>
      <c r="AG21">
        <v>2.016</v>
      </c>
      <c r="AH21">
        <v>1.8169999999999999</v>
      </c>
      <c r="AI21">
        <v>1.655</v>
      </c>
      <c r="AJ21">
        <v>1.5149999999999999</v>
      </c>
      <c r="AK21">
        <v>1.3819999999999999</v>
      </c>
    </row>
    <row r="22" spans="1:37" x14ac:dyDescent="0.25">
      <c r="A22" t="s">
        <v>259</v>
      </c>
      <c r="B22" t="s">
        <v>57</v>
      </c>
      <c r="E22" t="s">
        <v>260</v>
      </c>
      <c r="F22" t="s">
        <v>9</v>
      </c>
      <c r="G22">
        <v>2.5470000000000002</v>
      </c>
      <c r="H22">
        <v>2.96</v>
      </c>
      <c r="I22">
        <v>3.3069999999999999</v>
      </c>
      <c r="J22">
        <v>3.5539999999999998</v>
      </c>
      <c r="K22">
        <v>3.673</v>
      </c>
      <c r="L22">
        <v>3.698</v>
      </c>
      <c r="M22">
        <v>3.6469999999999998</v>
      </c>
      <c r="N22">
        <v>3.53</v>
      </c>
      <c r="O22">
        <v>3.3620000000000001</v>
      </c>
      <c r="Q22" t="s">
        <v>11</v>
      </c>
      <c r="R22">
        <v>2.5470000000000002</v>
      </c>
      <c r="S22">
        <v>2.9420000000000002</v>
      </c>
      <c r="T22">
        <v>3.3010000000000002</v>
      </c>
      <c r="U22">
        <v>3.5830000000000002</v>
      </c>
      <c r="V22">
        <v>3.77</v>
      </c>
      <c r="W22">
        <v>3.9049999999999998</v>
      </c>
      <c r="X22">
        <v>3.9910000000000001</v>
      </c>
      <c r="Y22">
        <v>4.0330000000000004</v>
      </c>
      <c r="Z22">
        <v>4.0490000000000004</v>
      </c>
      <c r="AB22" t="s">
        <v>21</v>
      </c>
      <c r="AC22">
        <v>2.5470000000000002</v>
      </c>
      <c r="AD22">
        <v>2.972</v>
      </c>
      <c r="AE22">
        <v>3.3130000000000002</v>
      </c>
      <c r="AF22">
        <v>3.57</v>
      </c>
      <c r="AG22">
        <v>3.7</v>
      </c>
      <c r="AH22">
        <v>3.7080000000000002</v>
      </c>
      <c r="AI22">
        <v>3.6120000000000001</v>
      </c>
      <c r="AJ22">
        <v>3.431</v>
      </c>
      <c r="AK22">
        <v>3.1779999999999999</v>
      </c>
    </row>
    <row r="23" spans="1:37" x14ac:dyDescent="0.25">
      <c r="A23" t="s">
        <v>259</v>
      </c>
      <c r="B23" t="s">
        <v>58</v>
      </c>
      <c r="E23" t="s">
        <v>260</v>
      </c>
      <c r="F23" t="s">
        <v>9</v>
      </c>
      <c r="G23">
        <v>213.4</v>
      </c>
      <c r="H23">
        <v>223.1</v>
      </c>
      <c r="I23">
        <v>228.6</v>
      </c>
      <c r="J23">
        <v>228.7</v>
      </c>
      <c r="K23">
        <v>224.4</v>
      </c>
      <c r="L23">
        <v>216.5</v>
      </c>
      <c r="M23">
        <v>205.9</v>
      </c>
      <c r="N23">
        <v>194.2</v>
      </c>
      <c r="O23">
        <v>182.8</v>
      </c>
      <c r="Q23" t="s">
        <v>11</v>
      </c>
      <c r="R23">
        <v>213.4</v>
      </c>
      <c r="S23">
        <v>224.6</v>
      </c>
      <c r="T23">
        <v>233.1</v>
      </c>
      <c r="U23">
        <v>236.6</v>
      </c>
      <c r="V23">
        <v>236.5</v>
      </c>
      <c r="W23">
        <v>234.1</v>
      </c>
      <c r="X23">
        <v>230.3</v>
      </c>
      <c r="Y23">
        <v>227.2</v>
      </c>
      <c r="Z23">
        <v>226.3</v>
      </c>
      <c r="AB23" t="s">
        <v>21</v>
      </c>
      <c r="AC23">
        <v>213.4</v>
      </c>
      <c r="AD23">
        <v>221.5</v>
      </c>
      <c r="AE23">
        <v>224.2</v>
      </c>
      <c r="AF23">
        <v>222</v>
      </c>
      <c r="AG23">
        <v>215.1</v>
      </c>
      <c r="AH23">
        <v>204.3</v>
      </c>
      <c r="AI23">
        <v>190.8</v>
      </c>
      <c r="AJ23">
        <v>175.9</v>
      </c>
      <c r="AK23">
        <v>159.6</v>
      </c>
    </row>
    <row r="24" spans="1:37" x14ac:dyDescent="0.25">
      <c r="A24" t="s">
        <v>259</v>
      </c>
      <c r="B24" t="s">
        <v>59</v>
      </c>
      <c r="E24" t="s">
        <v>260</v>
      </c>
      <c r="F24" t="s">
        <v>9</v>
      </c>
      <c r="G24">
        <v>0.442</v>
      </c>
      <c r="H24">
        <v>0.48299999999999998</v>
      </c>
      <c r="I24">
        <v>0.51300000000000001</v>
      </c>
      <c r="J24">
        <v>0.53500000000000003</v>
      </c>
      <c r="K24">
        <v>0.54700000000000004</v>
      </c>
      <c r="L24">
        <v>0.54800000000000004</v>
      </c>
      <c r="M24">
        <v>0.54500000000000004</v>
      </c>
      <c r="N24">
        <v>0.53900000000000003</v>
      </c>
      <c r="O24">
        <v>0.53</v>
      </c>
      <c r="Q24" t="s">
        <v>11</v>
      </c>
      <c r="R24">
        <v>0.442</v>
      </c>
      <c r="S24">
        <v>0.48499999999999999</v>
      </c>
      <c r="T24">
        <v>0.52100000000000002</v>
      </c>
      <c r="U24">
        <v>0.55000000000000004</v>
      </c>
      <c r="V24">
        <v>0.56999999999999995</v>
      </c>
      <c r="W24">
        <v>0.58799999999999997</v>
      </c>
      <c r="X24">
        <v>0.60699999999999998</v>
      </c>
      <c r="Y24">
        <v>0.628</v>
      </c>
      <c r="Z24">
        <v>0.65200000000000002</v>
      </c>
      <c r="AB24" t="s">
        <v>21</v>
      </c>
      <c r="AC24">
        <v>0.442</v>
      </c>
      <c r="AD24">
        <v>0.48099999999999998</v>
      </c>
      <c r="AE24">
        <v>0.50700000000000001</v>
      </c>
      <c r="AF24">
        <v>0.52500000000000002</v>
      </c>
      <c r="AG24">
        <v>0.53200000000000003</v>
      </c>
      <c r="AH24">
        <v>0.52700000000000002</v>
      </c>
      <c r="AI24">
        <v>0.51600000000000001</v>
      </c>
      <c r="AJ24">
        <v>0.497</v>
      </c>
      <c r="AK24">
        <v>0.46500000000000002</v>
      </c>
    </row>
    <row r="25" spans="1:37" x14ac:dyDescent="0.25">
      <c r="A25" t="s">
        <v>259</v>
      </c>
      <c r="B25" t="s">
        <v>60</v>
      </c>
      <c r="E25" t="s">
        <v>260</v>
      </c>
      <c r="F25" t="s">
        <v>9</v>
      </c>
      <c r="G25">
        <v>6.9749999999999996</v>
      </c>
      <c r="H25">
        <v>6.383</v>
      </c>
      <c r="I25">
        <v>5.9189999999999996</v>
      </c>
      <c r="J25">
        <v>5.5229999999999997</v>
      </c>
      <c r="K25">
        <v>5.1760000000000002</v>
      </c>
      <c r="L25">
        <v>4.851</v>
      </c>
      <c r="M25">
        <v>4.5629999999999997</v>
      </c>
      <c r="N25">
        <v>4.3449999999999998</v>
      </c>
      <c r="O25">
        <v>4.1689999999999996</v>
      </c>
      <c r="Q25" t="s">
        <v>11</v>
      </c>
      <c r="R25">
        <v>6.9749999999999996</v>
      </c>
      <c r="S25">
        <v>6.407</v>
      </c>
      <c r="T25">
        <v>5.976</v>
      </c>
      <c r="U25">
        <v>5.6230000000000002</v>
      </c>
      <c r="V25">
        <v>5.3449999999999998</v>
      </c>
      <c r="W25">
        <v>5.1289999999999996</v>
      </c>
      <c r="X25">
        <v>5.0149999999999997</v>
      </c>
      <c r="Y25">
        <v>5.0090000000000003</v>
      </c>
      <c r="Z25">
        <v>5.0490000000000004</v>
      </c>
      <c r="AB25" t="s">
        <v>21</v>
      </c>
      <c r="AC25">
        <v>6.9749999999999996</v>
      </c>
      <c r="AD25">
        <v>6.3550000000000004</v>
      </c>
      <c r="AE25">
        <v>5.8920000000000003</v>
      </c>
      <c r="AF25">
        <v>5.5119999999999996</v>
      </c>
      <c r="AG25">
        <v>5.1749999999999998</v>
      </c>
      <c r="AH25">
        <v>4.8410000000000002</v>
      </c>
      <c r="AI25">
        <v>4.5250000000000004</v>
      </c>
      <c r="AJ25">
        <v>4.25</v>
      </c>
      <c r="AK25">
        <v>3.9870000000000001</v>
      </c>
    </row>
    <row r="26" spans="1:37" x14ac:dyDescent="0.25">
      <c r="A26" t="s">
        <v>259</v>
      </c>
      <c r="B26" t="s">
        <v>61</v>
      </c>
      <c r="E26" t="s">
        <v>260</v>
      </c>
      <c r="F26" t="s">
        <v>9</v>
      </c>
      <c r="G26">
        <v>21.51</v>
      </c>
      <c r="H26">
        <v>27.72</v>
      </c>
      <c r="I26">
        <v>34.58</v>
      </c>
      <c r="J26">
        <v>41.53</v>
      </c>
      <c r="K26">
        <v>47.79</v>
      </c>
      <c r="L26">
        <v>53.26</v>
      </c>
      <c r="M26">
        <v>57.75</v>
      </c>
      <c r="N26">
        <v>60.81</v>
      </c>
      <c r="O26">
        <v>62.79</v>
      </c>
      <c r="Q26" t="s">
        <v>11</v>
      </c>
      <c r="R26">
        <v>21.51</v>
      </c>
      <c r="S26">
        <v>28.36</v>
      </c>
      <c r="T26">
        <v>37</v>
      </c>
      <c r="U26">
        <v>46.63</v>
      </c>
      <c r="V26">
        <v>56.56</v>
      </c>
      <c r="W26">
        <v>66.459999999999994</v>
      </c>
      <c r="X26">
        <v>75.680000000000007</v>
      </c>
      <c r="Y26">
        <v>83.36</v>
      </c>
      <c r="Z26">
        <v>90.03</v>
      </c>
      <c r="AB26" t="s">
        <v>21</v>
      </c>
      <c r="AC26">
        <v>21.51</v>
      </c>
      <c r="AD26">
        <v>26.45</v>
      </c>
      <c r="AE26">
        <v>30.88</v>
      </c>
      <c r="AF26">
        <v>34.770000000000003</v>
      </c>
      <c r="AG26">
        <v>37.35</v>
      </c>
      <c r="AH26">
        <v>38.9</v>
      </c>
      <c r="AI26">
        <v>39.61</v>
      </c>
      <c r="AJ26">
        <v>39.31</v>
      </c>
      <c r="AK26">
        <v>38.24</v>
      </c>
    </row>
    <row r="27" spans="1:37" x14ac:dyDescent="0.25">
      <c r="A27" t="s">
        <v>259</v>
      </c>
      <c r="B27" t="s">
        <v>62</v>
      </c>
      <c r="E27" t="s">
        <v>260</v>
      </c>
      <c r="F27" t="s">
        <v>9</v>
      </c>
      <c r="G27">
        <v>12.23</v>
      </c>
      <c r="H27">
        <v>15.57</v>
      </c>
      <c r="I27">
        <v>19.16</v>
      </c>
      <c r="J27">
        <v>22.64</v>
      </c>
      <c r="K27">
        <v>25.55</v>
      </c>
      <c r="L27">
        <v>27.86</v>
      </c>
      <c r="M27">
        <v>29.51</v>
      </c>
      <c r="N27">
        <v>30.37</v>
      </c>
      <c r="O27">
        <v>30.69</v>
      </c>
      <c r="Q27" t="s">
        <v>11</v>
      </c>
      <c r="R27">
        <v>12.23</v>
      </c>
      <c r="S27">
        <v>15.92</v>
      </c>
      <c r="T27">
        <v>20.420000000000002</v>
      </c>
      <c r="U27">
        <v>25.16</v>
      </c>
      <c r="V27">
        <v>29.71</v>
      </c>
      <c r="W27">
        <v>33.94</v>
      </c>
      <c r="X27">
        <v>37.549999999999997</v>
      </c>
      <c r="Y27">
        <v>40.270000000000003</v>
      </c>
      <c r="Z27">
        <v>42.51</v>
      </c>
      <c r="AB27" t="s">
        <v>21</v>
      </c>
      <c r="AC27">
        <v>12.23</v>
      </c>
      <c r="AD27">
        <v>14.94</v>
      </c>
      <c r="AE27">
        <v>17.27</v>
      </c>
      <c r="AF27">
        <v>19.190000000000001</v>
      </c>
      <c r="AG27">
        <v>20.350000000000001</v>
      </c>
      <c r="AH27">
        <v>20.87</v>
      </c>
      <c r="AI27">
        <v>20.92</v>
      </c>
      <c r="AJ27">
        <v>20.47</v>
      </c>
      <c r="AK27">
        <v>19.59</v>
      </c>
    </row>
    <row r="28" spans="1:37" x14ac:dyDescent="0.25">
      <c r="A28" t="s">
        <v>259</v>
      </c>
      <c r="B28" t="s">
        <v>63</v>
      </c>
      <c r="E28" t="s">
        <v>260</v>
      </c>
      <c r="F28" t="s">
        <v>9</v>
      </c>
      <c r="G28">
        <v>0.58199999999999996</v>
      </c>
      <c r="H28">
        <v>0.63700000000000001</v>
      </c>
      <c r="I28">
        <v>0.67500000000000004</v>
      </c>
      <c r="J28">
        <v>0.69699999999999995</v>
      </c>
      <c r="K28">
        <v>0.70099999999999996</v>
      </c>
      <c r="L28">
        <v>0.69299999999999995</v>
      </c>
      <c r="M28">
        <v>0.67400000000000004</v>
      </c>
      <c r="N28">
        <v>0.64800000000000002</v>
      </c>
      <c r="O28">
        <v>0.622</v>
      </c>
      <c r="Q28" t="s">
        <v>11</v>
      </c>
      <c r="R28">
        <v>0.58199999999999996</v>
      </c>
      <c r="S28">
        <v>0.65</v>
      </c>
      <c r="T28">
        <v>0.70899999999999996</v>
      </c>
      <c r="U28">
        <v>0.754</v>
      </c>
      <c r="V28">
        <v>0.78700000000000003</v>
      </c>
      <c r="W28">
        <v>0.80800000000000005</v>
      </c>
      <c r="X28">
        <v>0.81899999999999995</v>
      </c>
      <c r="Y28">
        <v>0.82799999999999996</v>
      </c>
      <c r="Z28">
        <v>0.84299999999999997</v>
      </c>
      <c r="AB28" t="s">
        <v>21</v>
      </c>
      <c r="AC28">
        <v>0.58199999999999996</v>
      </c>
      <c r="AD28">
        <v>0.61499999999999999</v>
      </c>
      <c r="AE28">
        <v>0.625</v>
      </c>
      <c r="AF28">
        <v>0.61899999999999999</v>
      </c>
      <c r="AG28">
        <v>0.59699999999999998</v>
      </c>
      <c r="AH28">
        <v>0.56799999999999995</v>
      </c>
      <c r="AI28">
        <v>0.53300000000000003</v>
      </c>
      <c r="AJ28">
        <v>0.49399999999999999</v>
      </c>
      <c r="AK28">
        <v>0.45400000000000001</v>
      </c>
    </row>
    <row r="29" spans="1:37" x14ac:dyDescent="0.25">
      <c r="A29" t="s">
        <v>259</v>
      </c>
      <c r="B29" t="s">
        <v>64</v>
      </c>
      <c r="E29" t="s">
        <v>260</v>
      </c>
      <c r="F29" t="s">
        <v>9</v>
      </c>
      <c r="G29">
        <v>16.399999999999999</v>
      </c>
      <c r="H29">
        <v>18.309999999999999</v>
      </c>
      <c r="I29">
        <v>19.739999999999998</v>
      </c>
      <c r="J29">
        <v>20.52</v>
      </c>
      <c r="K29">
        <v>20.85</v>
      </c>
      <c r="L29">
        <v>20.78</v>
      </c>
      <c r="M29">
        <v>20.29</v>
      </c>
      <c r="N29">
        <v>19.559999999999999</v>
      </c>
      <c r="O29">
        <v>18.64</v>
      </c>
      <c r="Q29" t="s">
        <v>11</v>
      </c>
      <c r="R29">
        <v>16.399999999999999</v>
      </c>
      <c r="S29">
        <v>18.559999999999999</v>
      </c>
      <c r="T29">
        <v>20.48</v>
      </c>
      <c r="U29">
        <v>21.87</v>
      </c>
      <c r="V29">
        <v>23.07</v>
      </c>
      <c r="W29">
        <v>24</v>
      </c>
      <c r="X29">
        <v>24.63</v>
      </c>
      <c r="Y29">
        <v>25.17</v>
      </c>
      <c r="Z29">
        <v>25.62</v>
      </c>
      <c r="AB29" t="s">
        <v>21</v>
      </c>
      <c r="AC29">
        <v>16.399999999999999</v>
      </c>
      <c r="AD29">
        <v>17.91</v>
      </c>
      <c r="AE29">
        <v>18.690000000000001</v>
      </c>
      <c r="AF29">
        <v>18.8</v>
      </c>
      <c r="AG29">
        <v>18.39</v>
      </c>
      <c r="AH29">
        <v>17.649999999999999</v>
      </c>
      <c r="AI29">
        <v>16.579999999999998</v>
      </c>
      <c r="AJ29">
        <v>15.31</v>
      </c>
      <c r="AK29">
        <v>13.93</v>
      </c>
    </row>
    <row r="30" spans="1:37" x14ac:dyDescent="0.25">
      <c r="A30" t="s">
        <v>259</v>
      </c>
      <c r="B30" t="s">
        <v>65</v>
      </c>
      <c r="E30" t="s">
        <v>260</v>
      </c>
      <c r="F30" t="s">
        <v>9</v>
      </c>
      <c r="G30">
        <v>26.51</v>
      </c>
      <c r="H30">
        <v>33.68</v>
      </c>
      <c r="I30">
        <v>40.9</v>
      </c>
      <c r="J30">
        <v>47.78</v>
      </c>
      <c r="K30">
        <v>53.73</v>
      </c>
      <c r="L30">
        <v>58.36</v>
      </c>
      <c r="M30">
        <v>61.32</v>
      </c>
      <c r="N30">
        <v>62.7</v>
      </c>
      <c r="O30">
        <v>62.9</v>
      </c>
      <c r="Q30" t="s">
        <v>11</v>
      </c>
      <c r="R30">
        <v>26.51</v>
      </c>
      <c r="S30">
        <v>33.909999999999997</v>
      </c>
      <c r="T30">
        <v>42.13</v>
      </c>
      <c r="U30">
        <v>50.57</v>
      </c>
      <c r="V30">
        <v>58.72</v>
      </c>
      <c r="W30">
        <v>66.05</v>
      </c>
      <c r="X30">
        <v>71.849999999999994</v>
      </c>
      <c r="Y30">
        <v>76.05</v>
      </c>
      <c r="Z30">
        <v>79.38</v>
      </c>
      <c r="AB30" t="s">
        <v>21</v>
      </c>
      <c r="AC30">
        <v>26.51</v>
      </c>
      <c r="AD30">
        <v>32.950000000000003</v>
      </c>
      <c r="AE30">
        <v>38.700000000000003</v>
      </c>
      <c r="AF30">
        <v>43.83</v>
      </c>
      <c r="AG30">
        <v>47.75</v>
      </c>
      <c r="AH30">
        <v>50.24</v>
      </c>
      <c r="AI30">
        <v>51.28</v>
      </c>
      <c r="AJ30">
        <v>51.03</v>
      </c>
      <c r="AK30">
        <v>49.69</v>
      </c>
    </row>
    <row r="31" spans="1:37" x14ac:dyDescent="0.25">
      <c r="A31" t="s">
        <v>259</v>
      </c>
      <c r="B31" t="s">
        <v>66</v>
      </c>
      <c r="E31" t="s">
        <v>260</v>
      </c>
      <c r="F31" t="s">
        <v>9</v>
      </c>
      <c r="G31">
        <v>37.840000000000003</v>
      </c>
      <c r="H31">
        <v>39.53</v>
      </c>
      <c r="I31">
        <v>40.950000000000003</v>
      </c>
      <c r="J31">
        <v>42.26</v>
      </c>
      <c r="K31">
        <v>43.36</v>
      </c>
      <c r="L31">
        <v>44.32</v>
      </c>
      <c r="M31">
        <v>44.94</v>
      </c>
      <c r="N31">
        <v>44.93</v>
      </c>
      <c r="O31">
        <v>44.38</v>
      </c>
      <c r="Q31" t="s">
        <v>11</v>
      </c>
      <c r="R31">
        <v>37.840000000000003</v>
      </c>
      <c r="S31">
        <v>39.04</v>
      </c>
      <c r="T31">
        <v>39.94</v>
      </c>
      <c r="U31">
        <v>40.65</v>
      </c>
      <c r="V31">
        <v>41.34</v>
      </c>
      <c r="W31">
        <v>42.29</v>
      </c>
      <c r="X31">
        <v>43.32</v>
      </c>
      <c r="Y31">
        <v>44.28</v>
      </c>
      <c r="Z31">
        <v>45.39</v>
      </c>
      <c r="AB31" t="s">
        <v>21</v>
      </c>
      <c r="AC31">
        <v>37.840000000000003</v>
      </c>
      <c r="AD31">
        <v>40.729999999999997</v>
      </c>
      <c r="AE31">
        <v>43.67</v>
      </c>
      <c r="AF31">
        <v>46.7</v>
      </c>
      <c r="AG31">
        <v>49.35</v>
      </c>
      <c r="AH31">
        <v>51.38</v>
      </c>
      <c r="AI31">
        <v>52.7</v>
      </c>
      <c r="AJ31">
        <v>52.52</v>
      </c>
      <c r="AK31">
        <v>50.26</v>
      </c>
    </row>
    <row r="32" spans="1:37" x14ac:dyDescent="0.25">
      <c r="A32" t="s">
        <v>259</v>
      </c>
      <c r="B32" t="s">
        <v>67</v>
      </c>
      <c r="E32" t="s">
        <v>260</v>
      </c>
      <c r="F32" t="s">
        <v>9</v>
      </c>
      <c r="G32">
        <v>5.3259999999999996</v>
      </c>
      <c r="H32">
        <v>7.1130000000000004</v>
      </c>
      <c r="I32">
        <v>9.15</v>
      </c>
      <c r="J32">
        <v>11.2</v>
      </c>
      <c r="K32">
        <v>13.14</v>
      </c>
      <c r="L32">
        <v>14.9</v>
      </c>
      <c r="M32">
        <v>16.37</v>
      </c>
      <c r="N32">
        <v>17.48</v>
      </c>
      <c r="O32">
        <v>18.22</v>
      </c>
      <c r="Q32" t="s">
        <v>11</v>
      </c>
      <c r="R32">
        <v>5.3259999999999996</v>
      </c>
      <c r="S32">
        <v>7.2279999999999998</v>
      </c>
      <c r="T32">
        <v>9.6370000000000005</v>
      </c>
      <c r="U32">
        <v>12.23</v>
      </c>
      <c r="V32">
        <v>14.99</v>
      </c>
      <c r="W32">
        <v>17.739999999999998</v>
      </c>
      <c r="X32">
        <v>20.3</v>
      </c>
      <c r="Y32">
        <v>22.54</v>
      </c>
      <c r="Z32">
        <v>24.37</v>
      </c>
      <c r="AB32" t="s">
        <v>21</v>
      </c>
      <c r="AC32">
        <v>5.3259999999999996</v>
      </c>
      <c r="AD32">
        <v>6.6929999999999996</v>
      </c>
      <c r="AE32">
        <v>8.0250000000000004</v>
      </c>
      <c r="AF32">
        <v>9.2479999999999993</v>
      </c>
      <c r="AG32">
        <v>10.15</v>
      </c>
      <c r="AH32">
        <v>10.81</v>
      </c>
      <c r="AI32">
        <v>11.25</v>
      </c>
      <c r="AJ32">
        <v>11.46</v>
      </c>
      <c r="AK32">
        <v>11.46</v>
      </c>
    </row>
    <row r="33" spans="1:37" x14ac:dyDescent="0.25">
      <c r="A33" t="s">
        <v>259</v>
      </c>
      <c r="B33" t="s">
        <v>68</v>
      </c>
      <c r="E33" t="s">
        <v>260</v>
      </c>
      <c r="F33" t="s">
        <v>9</v>
      </c>
      <c r="G33">
        <v>16.68</v>
      </c>
      <c r="H33">
        <v>22.73</v>
      </c>
      <c r="I33">
        <v>29.78</v>
      </c>
      <c r="J33">
        <v>37.29</v>
      </c>
      <c r="K33">
        <v>44.69</v>
      </c>
      <c r="L33">
        <v>51.47</v>
      </c>
      <c r="M33">
        <v>57.29</v>
      </c>
      <c r="N33">
        <v>61.83</v>
      </c>
      <c r="O33">
        <v>64.59</v>
      </c>
      <c r="Q33" t="s">
        <v>11</v>
      </c>
      <c r="R33">
        <v>16.68</v>
      </c>
      <c r="S33">
        <v>23.2</v>
      </c>
      <c r="T33">
        <v>31.79</v>
      </c>
      <c r="U33">
        <v>41.85</v>
      </c>
      <c r="V33">
        <v>52.86</v>
      </c>
      <c r="W33">
        <v>64.02</v>
      </c>
      <c r="X33">
        <v>74.67</v>
      </c>
      <c r="Y33">
        <v>84.22</v>
      </c>
      <c r="Z33">
        <v>91.71</v>
      </c>
      <c r="AB33" t="s">
        <v>21</v>
      </c>
      <c r="AC33">
        <v>16.68</v>
      </c>
      <c r="AD33">
        <v>21.78</v>
      </c>
      <c r="AE33">
        <v>26.7</v>
      </c>
      <c r="AF33">
        <v>31.39</v>
      </c>
      <c r="AG33">
        <v>35.340000000000003</v>
      </c>
      <c r="AH33">
        <v>38.369999999999997</v>
      </c>
      <c r="AI33">
        <v>40.369999999999997</v>
      </c>
      <c r="AJ33">
        <v>41.23</v>
      </c>
      <c r="AK33">
        <v>40.81</v>
      </c>
    </row>
    <row r="34" spans="1:37" x14ac:dyDescent="0.25">
      <c r="A34" t="s">
        <v>259</v>
      </c>
      <c r="B34" t="s">
        <v>69</v>
      </c>
      <c r="E34" t="s">
        <v>260</v>
      </c>
      <c r="F34" t="s">
        <v>9</v>
      </c>
      <c r="G34">
        <v>19.25</v>
      </c>
      <c r="H34">
        <v>19.989999999999998</v>
      </c>
      <c r="I34">
        <v>20.440000000000001</v>
      </c>
      <c r="J34">
        <v>20.48</v>
      </c>
      <c r="K34">
        <v>20.18</v>
      </c>
      <c r="L34">
        <v>19.559999999999999</v>
      </c>
      <c r="M34">
        <v>18.690000000000001</v>
      </c>
      <c r="N34">
        <v>17.63</v>
      </c>
      <c r="O34">
        <v>16.52</v>
      </c>
      <c r="Q34" t="s">
        <v>11</v>
      </c>
      <c r="R34">
        <v>19.25</v>
      </c>
      <c r="S34">
        <v>20.05</v>
      </c>
      <c r="T34">
        <v>20.64</v>
      </c>
      <c r="U34">
        <v>20.82</v>
      </c>
      <c r="V34">
        <v>20.69</v>
      </c>
      <c r="W34">
        <v>20.36</v>
      </c>
      <c r="X34">
        <v>19.899999999999999</v>
      </c>
      <c r="Y34">
        <v>19.420000000000002</v>
      </c>
      <c r="Z34">
        <v>19.11</v>
      </c>
      <c r="AB34" t="s">
        <v>21</v>
      </c>
      <c r="AC34">
        <v>19.25</v>
      </c>
      <c r="AD34">
        <v>19.97</v>
      </c>
      <c r="AE34">
        <v>20.329999999999998</v>
      </c>
      <c r="AF34">
        <v>20.32</v>
      </c>
      <c r="AG34">
        <v>19.95</v>
      </c>
      <c r="AH34">
        <v>19.21</v>
      </c>
      <c r="AI34">
        <v>18.170000000000002</v>
      </c>
      <c r="AJ34">
        <v>16.82</v>
      </c>
      <c r="AK34">
        <v>15.13</v>
      </c>
    </row>
    <row r="35" spans="1:37" x14ac:dyDescent="0.25">
      <c r="A35" t="s">
        <v>259</v>
      </c>
      <c r="B35" t="s">
        <v>24</v>
      </c>
      <c r="E35" t="s">
        <v>260</v>
      </c>
      <c r="F35" t="s">
        <v>9</v>
      </c>
      <c r="G35" s="16">
        <v>1426</v>
      </c>
      <c r="H35" s="16">
        <v>1418</v>
      </c>
      <c r="I35" s="16">
        <v>1377</v>
      </c>
      <c r="J35" s="16">
        <v>1307</v>
      </c>
      <c r="K35" s="16">
        <v>1204</v>
      </c>
      <c r="L35" s="16">
        <v>1093</v>
      </c>
      <c r="M35">
        <v>987.7</v>
      </c>
      <c r="N35">
        <v>888.3</v>
      </c>
      <c r="O35">
        <v>801.1</v>
      </c>
      <c r="Q35" t="s">
        <v>11</v>
      </c>
      <c r="R35" s="16">
        <v>1426</v>
      </c>
      <c r="S35" s="16">
        <v>1423</v>
      </c>
      <c r="T35" s="16">
        <v>1392</v>
      </c>
      <c r="U35" s="16">
        <v>1331</v>
      </c>
      <c r="V35" s="16">
        <v>1239</v>
      </c>
      <c r="W35" s="16">
        <v>1150</v>
      </c>
      <c r="X35" s="16">
        <v>1073</v>
      </c>
      <c r="Y35" s="16">
        <v>1010</v>
      </c>
      <c r="Z35">
        <v>964.4</v>
      </c>
      <c r="AB35" t="s">
        <v>21</v>
      </c>
      <c r="AC35" s="16">
        <v>1426</v>
      </c>
      <c r="AD35" s="16">
        <v>1416</v>
      </c>
      <c r="AE35" s="16">
        <v>1378</v>
      </c>
      <c r="AF35" s="16">
        <v>1315</v>
      </c>
      <c r="AG35" s="16">
        <v>1220</v>
      </c>
      <c r="AH35" s="16">
        <v>1111</v>
      </c>
      <c r="AI35" s="16">
        <v>1004</v>
      </c>
      <c r="AJ35" s="16">
        <v>897.2</v>
      </c>
      <c r="AK35">
        <v>801.2</v>
      </c>
    </row>
    <row r="36" spans="1:37" x14ac:dyDescent="0.25">
      <c r="A36" t="s">
        <v>259</v>
      </c>
      <c r="B36" t="s">
        <v>70</v>
      </c>
      <c r="E36" t="s">
        <v>260</v>
      </c>
      <c r="F36" t="s">
        <v>9</v>
      </c>
      <c r="G36">
        <v>50.94</v>
      </c>
      <c r="H36">
        <v>54.54</v>
      </c>
      <c r="I36">
        <v>56.98</v>
      </c>
      <c r="J36">
        <v>57.96</v>
      </c>
      <c r="K36">
        <v>57.8</v>
      </c>
      <c r="L36">
        <v>56.75</v>
      </c>
      <c r="M36">
        <v>54.88</v>
      </c>
      <c r="N36">
        <v>52.42</v>
      </c>
      <c r="O36">
        <v>49.92</v>
      </c>
      <c r="Q36" t="s">
        <v>11</v>
      </c>
      <c r="R36">
        <v>50.94</v>
      </c>
      <c r="S36">
        <v>55.08</v>
      </c>
      <c r="T36">
        <v>58.56</v>
      </c>
      <c r="U36">
        <v>60.7</v>
      </c>
      <c r="V36">
        <v>62.09</v>
      </c>
      <c r="W36">
        <v>62.93</v>
      </c>
      <c r="X36">
        <v>63.29</v>
      </c>
      <c r="Y36">
        <v>63.67</v>
      </c>
      <c r="Z36">
        <v>64.680000000000007</v>
      </c>
      <c r="AB36" t="s">
        <v>21</v>
      </c>
      <c r="AC36">
        <v>50.94</v>
      </c>
      <c r="AD36">
        <v>53.85</v>
      </c>
      <c r="AE36">
        <v>55.23</v>
      </c>
      <c r="AF36">
        <v>55.16</v>
      </c>
      <c r="AG36">
        <v>53.84</v>
      </c>
      <c r="AH36">
        <v>51.6</v>
      </c>
      <c r="AI36">
        <v>48.66</v>
      </c>
      <c r="AJ36">
        <v>45.1</v>
      </c>
      <c r="AK36">
        <v>41.09</v>
      </c>
    </row>
    <row r="37" spans="1:37" x14ac:dyDescent="0.25">
      <c r="A37" t="s">
        <v>259</v>
      </c>
      <c r="B37" t="s">
        <v>71</v>
      </c>
      <c r="E37" t="s">
        <v>260</v>
      </c>
      <c r="F37" t="s">
        <v>9</v>
      </c>
      <c r="G37">
        <v>0.80900000000000005</v>
      </c>
      <c r="H37">
        <v>0.97599999999999998</v>
      </c>
      <c r="I37">
        <v>1.135</v>
      </c>
      <c r="J37">
        <v>1.28</v>
      </c>
      <c r="K37">
        <v>1.3939999999999999</v>
      </c>
      <c r="L37">
        <v>1.4710000000000001</v>
      </c>
      <c r="M37">
        <v>1.5129999999999999</v>
      </c>
      <c r="N37">
        <v>1.5269999999999999</v>
      </c>
      <c r="O37">
        <v>1.5209999999999999</v>
      </c>
      <c r="Q37" t="s">
        <v>11</v>
      </c>
      <c r="R37">
        <v>0.80900000000000005</v>
      </c>
      <c r="S37">
        <v>0.999</v>
      </c>
      <c r="T37">
        <v>1.2110000000000001</v>
      </c>
      <c r="U37">
        <v>1.429</v>
      </c>
      <c r="V37">
        <v>1.641</v>
      </c>
      <c r="W37">
        <v>1.831</v>
      </c>
      <c r="X37">
        <v>1.9850000000000001</v>
      </c>
      <c r="Y37">
        <v>2.117</v>
      </c>
      <c r="Z37">
        <v>2.234</v>
      </c>
      <c r="AB37" t="s">
        <v>21</v>
      </c>
      <c r="AC37">
        <v>0.80900000000000005</v>
      </c>
      <c r="AD37">
        <v>0.94199999999999995</v>
      </c>
      <c r="AE37">
        <v>1.038</v>
      </c>
      <c r="AF37">
        <v>1.107</v>
      </c>
      <c r="AG37">
        <v>1.137</v>
      </c>
      <c r="AH37">
        <v>1.1359999999999999</v>
      </c>
      <c r="AI37">
        <v>1.1100000000000001</v>
      </c>
      <c r="AJ37">
        <v>1.0660000000000001</v>
      </c>
      <c r="AK37">
        <v>1.008</v>
      </c>
    </row>
    <row r="38" spans="1:37" x14ac:dyDescent="0.25">
      <c r="A38" t="s">
        <v>259</v>
      </c>
      <c r="B38" t="s">
        <v>72</v>
      </c>
      <c r="E38" t="s">
        <v>260</v>
      </c>
      <c r="F38" t="s">
        <v>9</v>
      </c>
      <c r="G38">
        <v>5.71</v>
      </c>
      <c r="H38">
        <v>7.1669999999999998</v>
      </c>
      <c r="I38">
        <v>8.6750000000000007</v>
      </c>
      <c r="J38">
        <v>10.08</v>
      </c>
      <c r="K38">
        <v>11.27</v>
      </c>
      <c r="L38">
        <v>12.21</v>
      </c>
      <c r="M38">
        <v>12.79</v>
      </c>
      <c r="N38">
        <v>13.08</v>
      </c>
      <c r="O38">
        <v>13.11</v>
      </c>
      <c r="Q38" t="s">
        <v>11</v>
      </c>
      <c r="R38">
        <v>5.71</v>
      </c>
      <c r="S38">
        <v>7.1870000000000003</v>
      </c>
      <c r="T38">
        <v>8.8689999999999998</v>
      </c>
      <c r="U38">
        <v>10.58</v>
      </c>
      <c r="V38">
        <v>12.23</v>
      </c>
      <c r="W38">
        <v>13.76</v>
      </c>
      <c r="X38">
        <v>14.98</v>
      </c>
      <c r="Y38">
        <v>15.98</v>
      </c>
      <c r="Z38">
        <v>16.82</v>
      </c>
      <c r="AB38" t="s">
        <v>21</v>
      </c>
      <c r="AC38">
        <v>5.71</v>
      </c>
      <c r="AD38">
        <v>7.0579999999999998</v>
      </c>
      <c r="AE38">
        <v>8.2620000000000005</v>
      </c>
      <c r="AF38">
        <v>9.2850000000000001</v>
      </c>
      <c r="AG38">
        <v>10</v>
      </c>
      <c r="AH38">
        <v>10.41</v>
      </c>
      <c r="AI38">
        <v>10.52</v>
      </c>
      <c r="AJ38">
        <v>10.4</v>
      </c>
      <c r="AK38">
        <v>10.050000000000001</v>
      </c>
    </row>
    <row r="39" spans="1:37" x14ac:dyDescent="0.25">
      <c r="A39" t="s">
        <v>259</v>
      </c>
      <c r="B39" t="s">
        <v>73</v>
      </c>
      <c r="E39" t="s">
        <v>260</v>
      </c>
      <c r="F39" t="s">
        <v>9</v>
      </c>
      <c r="G39">
        <v>93.13</v>
      </c>
      <c r="H39">
        <v>128</v>
      </c>
      <c r="I39">
        <v>168.6</v>
      </c>
      <c r="J39">
        <v>212.5</v>
      </c>
      <c r="K39">
        <v>256.2</v>
      </c>
      <c r="L39">
        <v>296.60000000000002</v>
      </c>
      <c r="M39">
        <v>331.1</v>
      </c>
      <c r="N39">
        <v>356.9</v>
      </c>
      <c r="O39">
        <v>371.7</v>
      </c>
      <c r="Q39" t="s">
        <v>11</v>
      </c>
      <c r="R39">
        <v>93.13</v>
      </c>
      <c r="S39">
        <v>130.9</v>
      </c>
      <c r="T39">
        <v>180.3</v>
      </c>
      <c r="U39">
        <v>238.6</v>
      </c>
      <c r="V39">
        <v>303.7</v>
      </c>
      <c r="W39">
        <v>371.5</v>
      </c>
      <c r="X39">
        <v>437.6</v>
      </c>
      <c r="Y39">
        <v>497.1</v>
      </c>
      <c r="Z39">
        <v>544.70000000000005</v>
      </c>
      <c r="AB39" t="s">
        <v>21</v>
      </c>
      <c r="AC39">
        <v>93.13</v>
      </c>
      <c r="AD39">
        <v>123.1</v>
      </c>
      <c r="AE39">
        <v>152.1</v>
      </c>
      <c r="AF39">
        <v>179.6</v>
      </c>
      <c r="AG39">
        <v>202.2</v>
      </c>
      <c r="AH39">
        <v>219</v>
      </c>
      <c r="AI39">
        <v>229.6</v>
      </c>
      <c r="AJ39">
        <v>233.1</v>
      </c>
      <c r="AK39">
        <v>229.1</v>
      </c>
    </row>
    <row r="40" spans="1:37" x14ac:dyDescent="0.25">
      <c r="A40" t="s">
        <v>259</v>
      </c>
      <c r="B40" t="s">
        <v>74</v>
      </c>
      <c r="E40" t="s">
        <v>260</v>
      </c>
      <c r="F40" t="s">
        <v>9</v>
      </c>
      <c r="G40">
        <v>5.1289999999999996</v>
      </c>
      <c r="H40">
        <v>5.4340000000000002</v>
      </c>
      <c r="I40">
        <v>5.665</v>
      </c>
      <c r="J40">
        <v>5.7770000000000001</v>
      </c>
      <c r="K40">
        <v>5.7750000000000004</v>
      </c>
      <c r="L40">
        <v>5.6849999999999996</v>
      </c>
      <c r="M40">
        <v>5.5010000000000003</v>
      </c>
      <c r="N40">
        <v>5.2380000000000004</v>
      </c>
      <c r="O40">
        <v>4.95</v>
      </c>
      <c r="Q40" t="s">
        <v>11</v>
      </c>
      <c r="R40">
        <v>5.1289999999999996</v>
      </c>
      <c r="S40">
        <v>5.4470000000000001</v>
      </c>
      <c r="T40">
        <v>5.7270000000000003</v>
      </c>
      <c r="U40">
        <v>5.8879999999999999</v>
      </c>
      <c r="V40">
        <v>5.9589999999999996</v>
      </c>
      <c r="W40">
        <v>5.9790000000000001</v>
      </c>
      <c r="X40">
        <v>5.9409999999999998</v>
      </c>
      <c r="Y40">
        <v>5.8920000000000003</v>
      </c>
      <c r="Z40">
        <v>5.8789999999999996</v>
      </c>
      <c r="AB40" t="s">
        <v>21</v>
      </c>
      <c r="AC40">
        <v>5.1289999999999996</v>
      </c>
      <c r="AD40">
        <v>5.4359999999999999</v>
      </c>
      <c r="AE40">
        <v>5.6470000000000002</v>
      </c>
      <c r="AF40">
        <v>5.7480000000000002</v>
      </c>
      <c r="AG40">
        <v>5.7309999999999999</v>
      </c>
      <c r="AH40">
        <v>5.6059999999999999</v>
      </c>
      <c r="AI40">
        <v>5.383</v>
      </c>
      <c r="AJ40">
        <v>5.0439999999999996</v>
      </c>
      <c r="AK40">
        <v>4.6029999999999998</v>
      </c>
    </row>
    <row r="41" spans="1:37" x14ac:dyDescent="0.25">
      <c r="A41" t="s">
        <v>259</v>
      </c>
      <c r="B41" t="s">
        <v>75</v>
      </c>
      <c r="E41" t="s">
        <v>260</v>
      </c>
      <c r="F41" t="s">
        <v>9</v>
      </c>
      <c r="G41">
        <v>26.86</v>
      </c>
      <c r="H41">
        <v>33.56</v>
      </c>
      <c r="I41">
        <v>40.119999999999997</v>
      </c>
      <c r="J41">
        <v>45.99</v>
      </c>
      <c r="K41">
        <v>50.8</v>
      </c>
      <c r="L41">
        <v>54.45</v>
      </c>
      <c r="M41">
        <v>56.76</v>
      </c>
      <c r="N41">
        <v>58.03</v>
      </c>
      <c r="O41">
        <v>58.57</v>
      </c>
      <c r="Q41" t="s">
        <v>11</v>
      </c>
      <c r="R41">
        <v>26.86</v>
      </c>
      <c r="S41">
        <v>33.92</v>
      </c>
      <c r="T41">
        <v>41.77</v>
      </c>
      <c r="U41">
        <v>49.65</v>
      </c>
      <c r="V41">
        <v>57.24</v>
      </c>
      <c r="W41">
        <v>64.08</v>
      </c>
      <c r="X41">
        <v>69.5</v>
      </c>
      <c r="Y41">
        <v>74.069999999999993</v>
      </c>
      <c r="Z41">
        <v>78.099999999999994</v>
      </c>
      <c r="AB41" t="s">
        <v>21</v>
      </c>
      <c r="AC41">
        <v>26.86</v>
      </c>
      <c r="AD41">
        <v>32.25</v>
      </c>
      <c r="AE41">
        <v>36.46</v>
      </c>
      <c r="AF41">
        <v>39.71</v>
      </c>
      <c r="AG41">
        <v>41.62</v>
      </c>
      <c r="AH41">
        <v>42.36</v>
      </c>
      <c r="AI41">
        <v>42.22</v>
      </c>
      <c r="AJ41">
        <v>41.44</v>
      </c>
      <c r="AK41">
        <v>40.15</v>
      </c>
    </row>
    <row r="42" spans="1:37" x14ac:dyDescent="0.25">
      <c r="A42" t="s">
        <v>259</v>
      </c>
      <c r="B42" t="s">
        <v>76</v>
      </c>
      <c r="E42" t="s">
        <v>260</v>
      </c>
      <c r="F42" t="s">
        <v>9</v>
      </c>
      <c r="G42">
        <v>4.1050000000000004</v>
      </c>
      <c r="H42">
        <v>3.839</v>
      </c>
      <c r="I42">
        <v>3.5950000000000002</v>
      </c>
      <c r="J42">
        <v>3.3809999999999998</v>
      </c>
      <c r="K42">
        <v>3.2040000000000002</v>
      </c>
      <c r="L42">
        <v>3.0550000000000002</v>
      </c>
      <c r="M42">
        <v>2.9180000000000001</v>
      </c>
      <c r="N42">
        <v>2.7919999999999998</v>
      </c>
      <c r="O42">
        <v>2.673</v>
      </c>
      <c r="Q42" t="s">
        <v>11</v>
      </c>
      <c r="R42">
        <v>4.1050000000000004</v>
      </c>
      <c r="S42">
        <v>3.8809999999999998</v>
      </c>
      <c r="T42">
        <v>3.6739999999999999</v>
      </c>
      <c r="U42">
        <v>3.4870000000000001</v>
      </c>
      <c r="V42">
        <v>3.3479999999999999</v>
      </c>
      <c r="W42">
        <v>3.2570000000000001</v>
      </c>
      <c r="X42">
        <v>3.2040000000000002</v>
      </c>
      <c r="Y42">
        <v>3.1909999999999998</v>
      </c>
      <c r="Z42">
        <v>3.2069999999999999</v>
      </c>
      <c r="AB42" t="s">
        <v>21</v>
      </c>
      <c r="AC42">
        <v>4.1050000000000004</v>
      </c>
      <c r="AD42">
        <v>3.774</v>
      </c>
      <c r="AE42">
        <v>3.5049999999999999</v>
      </c>
      <c r="AF42">
        <v>3.2989999999999999</v>
      </c>
      <c r="AG42">
        <v>3.1309999999999998</v>
      </c>
      <c r="AH42">
        <v>2.9809999999999999</v>
      </c>
      <c r="AI42">
        <v>2.8380000000000001</v>
      </c>
      <c r="AJ42">
        <v>2.6850000000000001</v>
      </c>
      <c r="AK42">
        <v>2.5110000000000001</v>
      </c>
    </row>
    <row r="43" spans="1:37" x14ac:dyDescent="0.25">
      <c r="A43" t="s">
        <v>259</v>
      </c>
      <c r="B43" t="s">
        <v>77</v>
      </c>
      <c r="E43" t="s">
        <v>260</v>
      </c>
      <c r="F43" t="s">
        <v>9</v>
      </c>
      <c r="G43">
        <v>11.31</v>
      </c>
      <c r="H43">
        <v>11.14</v>
      </c>
      <c r="I43">
        <v>10.88</v>
      </c>
      <c r="J43">
        <v>10.47</v>
      </c>
      <c r="K43">
        <v>9.9090000000000007</v>
      </c>
      <c r="L43">
        <v>9.3469999999999995</v>
      </c>
      <c r="M43">
        <v>8.8800000000000008</v>
      </c>
      <c r="N43">
        <v>8.4390000000000001</v>
      </c>
      <c r="O43">
        <v>8.0220000000000002</v>
      </c>
      <c r="Q43" t="s">
        <v>11</v>
      </c>
      <c r="R43">
        <v>11.31</v>
      </c>
      <c r="S43">
        <v>11.23</v>
      </c>
      <c r="T43">
        <v>11.09</v>
      </c>
      <c r="U43">
        <v>10.81</v>
      </c>
      <c r="V43">
        <v>10.46</v>
      </c>
      <c r="W43">
        <v>10.23</v>
      </c>
      <c r="X43">
        <v>10.15</v>
      </c>
      <c r="Y43">
        <v>10.16</v>
      </c>
      <c r="Z43">
        <v>10.26</v>
      </c>
      <c r="AB43" t="s">
        <v>21</v>
      </c>
      <c r="AC43">
        <v>11.31</v>
      </c>
      <c r="AD43">
        <v>11.02</v>
      </c>
      <c r="AE43">
        <v>10.62</v>
      </c>
      <c r="AF43">
        <v>10.08</v>
      </c>
      <c r="AG43">
        <v>9.3840000000000003</v>
      </c>
      <c r="AH43">
        <v>8.6300000000000008</v>
      </c>
      <c r="AI43">
        <v>7.9640000000000004</v>
      </c>
      <c r="AJ43">
        <v>7.3230000000000004</v>
      </c>
      <c r="AK43">
        <v>6.6210000000000004</v>
      </c>
    </row>
    <row r="44" spans="1:37" x14ac:dyDescent="0.25">
      <c r="A44" t="s">
        <v>259</v>
      </c>
      <c r="B44" t="s">
        <v>78</v>
      </c>
      <c r="E44" t="s">
        <v>260</v>
      </c>
      <c r="F44" t="s">
        <v>9</v>
      </c>
      <c r="G44">
        <v>1.238</v>
      </c>
      <c r="H44">
        <v>1.32</v>
      </c>
      <c r="I44">
        <v>1.373</v>
      </c>
      <c r="J44">
        <v>1.427</v>
      </c>
      <c r="K44">
        <v>1.4650000000000001</v>
      </c>
      <c r="L44">
        <v>1.4710000000000001</v>
      </c>
      <c r="M44">
        <v>1.4450000000000001</v>
      </c>
      <c r="N44">
        <v>1.3959999999999999</v>
      </c>
      <c r="O44">
        <v>1.3420000000000001</v>
      </c>
      <c r="Q44" t="s">
        <v>11</v>
      </c>
      <c r="R44">
        <v>1.238</v>
      </c>
      <c r="S44">
        <v>1.2989999999999999</v>
      </c>
      <c r="T44">
        <v>1.3280000000000001</v>
      </c>
      <c r="U44">
        <v>1.3560000000000001</v>
      </c>
      <c r="V44">
        <v>1.37</v>
      </c>
      <c r="W44">
        <v>1.3620000000000001</v>
      </c>
      <c r="X44">
        <v>1.3460000000000001</v>
      </c>
      <c r="Y44">
        <v>1.3380000000000001</v>
      </c>
      <c r="Z44">
        <v>1.3440000000000001</v>
      </c>
      <c r="AB44" t="s">
        <v>21</v>
      </c>
      <c r="AC44">
        <v>1.238</v>
      </c>
      <c r="AD44">
        <v>1.371</v>
      </c>
      <c r="AE44">
        <v>1.484</v>
      </c>
      <c r="AF44">
        <v>1.6020000000000001</v>
      </c>
      <c r="AG44">
        <v>1.6990000000000001</v>
      </c>
      <c r="AH44">
        <v>1.7509999999999999</v>
      </c>
      <c r="AI44">
        <v>1.7569999999999999</v>
      </c>
      <c r="AJ44">
        <v>1.704</v>
      </c>
      <c r="AK44">
        <v>1.6080000000000001</v>
      </c>
    </row>
    <row r="45" spans="1:37" x14ac:dyDescent="0.25">
      <c r="A45" t="s">
        <v>259</v>
      </c>
      <c r="B45" t="s">
        <v>79</v>
      </c>
      <c r="E45" t="s">
        <v>260</v>
      </c>
      <c r="F45" t="s">
        <v>9</v>
      </c>
      <c r="G45">
        <v>10.56</v>
      </c>
      <c r="H45">
        <v>10.74</v>
      </c>
      <c r="I45">
        <v>10.44</v>
      </c>
      <c r="J45">
        <v>10.27</v>
      </c>
      <c r="K45">
        <v>10.11</v>
      </c>
      <c r="L45">
        <v>9.8070000000000004</v>
      </c>
      <c r="M45">
        <v>9.4860000000000007</v>
      </c>
      <c r="N45">
        <v>9.2509999999999994</v>
      </c>
      <c r="O45">
        <v>9.0419999999999998</v>
      </c>
      <c r="Q45" t="s">
        <v>11</v>
      </c>
      <c r="R45">
        <v>10.56</v>
      </c>
      <c r="S45">
        <v>10.7</v>
      </c>
      <c r="T45">
        <v>10.39</v>
      </c>
      <c r="U45">
        <v>10.23</v>
      </c>
      <c r="V45">
        <v>10.119999999999999</v>
      </c>
      <c r="W45">
        <v>9.9730000000000008</v>
      </c>
      <c r="X45">
        <v>9.9830000000000005</v>
      </c>
      <c r="Y45">
        <v>10.18</v>
      </c>
      <c r="Z45">
        <v>10.43</v>
      </c>
      <c r="AB45" t="s">
        <v>21</v>
      </c>
      <c r="AC45">
        <v>10.56</v>
      </c>
      <c r="AD45">
        <v>10.86</v>
      </c>
      <c r="AE45">
        <v>10.74</v>
      </c>
      <c r="AF45">
        <v>10.74</v>
      </c>
      <c r="AG45">
        <v>10.73</v>
      </c>
      <c r="AH45">
        <v>10.54</v>
      </c>
      <c r="AI45">
        <v>10.210000000000001</v>
      </c>
      <c r="AJ45">
        <v>9.8460000000000001</v>
      </c>
      <c r="AK45">
        <v>9.3469999999999995</v>
      </c>
    </row>
    <row r="46" spans="1:37" x14ac:dyDescent="0.25">
      <c r="A46" t="s">
        <v>259</v>
      </c>
      <c r="B46" t="s">
        <v>80</v>
      </c>
      <c r="E46" t="s">
        <v>260</v>
      </c>
      <c r="F46" t="s">
        <v>9</v>
      </c>
      <c r="G46">
        <v>5.8150000000000004</v>
      </c>
      <c r="H46">
        <v>5.97</v>
      </c>
      <c r="I46">
        <v>6.0709999999999997</v>
      </c>
      <c r="J46">
        <v>6.1749999999999998</v>
      </c>
      <c r="K46">
        <v>6.2889999999999997</v>
      </c>
      <c r="L46">
        <v>6.4059999999999997</v>
      </c>
      <c r="M46">
        <v>6.5209999999999999</v>
      </c>
      <c r="N46">
        <v>6.5819999999999999</v>
      </c>
      <c r="O46">
        <v>6.5970000000000004</v>
      </c>
      <c r="Q46" t="s">
        <v>11</v>
      </c>
      <c r="R46">
        <v>5.8150000000000004</v>
      </c>
      <c r="S46">
        <v>5.9429999999999996</v>
      </c>
      <c r="T46">
        <v>6.0350000000000001</v>
      </c>
      <c r="U46">
        <v>6.1390000000000002</v>
      </c>
      <c r="V46">
        <v>6.3019999999999996</v>
      </c>
      <c r="W46">
        <v>6.5529999999999999</v>
      </c>
      <c r="X46">
        <v>6.85</v>
      </c>
      <c r="Y46">
        <v>7.1669999999999998</v>
      </c>
      <c r="Z46">
        <v>7.55</v>
      </c>
      <c r="AB46" t="s">
        <v>21</v>
      </c>
      <c r="AC46">
        <v>5.8150000000000004</v>
      </c>
      <c r="AD46">
        <v>6.0659999999999998</v>
      </c>
      <c r="AE46">
        <v>6.2859999999999996</v>
      </c>
      <c r="AF46">
        <v>6.52</v>
      </c>
      <c r="AG46">
        <v>6.7409999999999997</v>
      </c>
      <c r="AH46">
        <v>6.9050000000000002</v>
      </c>
      <c r="AI46">
        <v>7.0330000000000004</v>
      </c>
      <c r="AJ46">
        <v>7.0640000000000001</v>
      </c>
      <c r="AK46">
        <v>6.8419999999999996</v>
      </c>
    </row>
    <row r="47" spans="1:37" x14ac:dyDescent="0.25">
      <c r="A47" t="s">
        <v>259</v>
      </c>
      <c r="B47" t="s">
        <v>81</v>
      </c>
      <c r="E47" t="s">
        <v>260</v>
      </c>
      <c r="F47" t="s">
        <v>9</v>
      </c>
      <c r="G47">
        <v>1.0920000000000001</v>
      </c>
      <c r="H47">
        <v>1.2350000000000001</v>
      </c>
      <c r="I47">
        <v>1.357</v>
      </c>
      <c r="J47">
        <v>1.4419999999999999</v>
      </c>
      <c r="K47">
        <v>1.482</v>
      </c>
      <c r="L47">
        <v>1.4910000000000001</v>
      </c>
      <c r="M47">
        <v>1.478</v>
      </c>
      <c r="N47">
        <v>1.4419999999999999</v>
      </c>
      <c r="O47">
        <v>1.389</v>
      </c>
      <c r="Q47" t="s">
        <v>11</v>
      </c>
      <c r="R47">
        <v>1.0920000000000001</v>
      </c>
      <c r="S47">
        <v>1.2450000000000001</v>
      </c>
      <c r="T47">
        <v>1.399</v>
      </c>
      <c r="U47">
        <v>1.52</v>
      </c>
      <c r="V47">
        <v>1.6020000000000001</v>
      </c>
      <c r="W47">
        <v>1.667</v>
      </c>
      <c r="X47">
        <v>1.716</v>
      </c>
      <c r="Y47">
        <v>1.746</v>
      </c>
      <c r="Z47">
        <v>1.77</v>
      </c>
      <c r="AB47" t="s">
        <v>21</v>
      </c>
      <c r="AC47">
        <v>1.0920000000000001</v>
      </c>
      <c r="AD47">
        <v>1.212</v>
      </c>
      <c r="AE47">
        <v>1.2889999999999999</v>
      </c>
      <c r="AF47">
        <v>1.3280000000000001</v>
      </c>
      <c r="AG47">
        <v>1.3260000000000001</v>
      </c>
      <c r="AH47">
        <v>1.2909999999999999</v>
      </c>
      <c r="AI47">
        <v>1.23</v>
      </c>
      <c r="AJ47">
        <v>1.1459999999999999</v>
      </c>
      <c r="AK47">
        <v>1.0429999999999999</v>
      </c>
    </row>
    <row r="48" spans="1:37" x14ac:dyDescent="0.25">
      <c r="A48" t="s">
        <v>259</v>
      </c>
      <c r="B48" t="s">
        <v>82</v>
      </c>
      <c r="E48" t="s">
        <v>260</v>
      </c>
      <c r="F48" t="s">
        <v>9</v>
      </c>
      <c r="G48">
        <v>10.99</v>
      </c>
      <c r="H48">
        <v>12.13</v>
      </c>
      <c r="I48">
        <v>12.94</v>
      </c>
      <c r="J48">
        <v>13.41</v>
      </c>
      <c r="K48">
        <v>13.64</v>
      </c>
      <c r="L48">
        <v>13.66</v>
      </c>
      <c r="M48">
        <v>13.51</v>
      </c>
      <c r="N48">
        <v>13.26</v>
      </c>
      <c r="O48">
        <v>12.93</v>
      </c>
      <c r="Q48" t="s">
        <v>11</v>
      </c>
      <c r="R48">
        <v>10.99</v>
      </c>
      <c r="S48">
        <v>12.35</v>
      </c>
      <c r="T48">
        <v>13.58</v>
      </c>
      <c r="U48">
        <v>14.53</v>
      </c>
      <c r="V48">
        <v>15.4</v>
      </c>
      <c r="W48">
        <v>16.149999999999999</v>
      </c>
      <c r="X48">
        <v>16.82</v>
      </c>
      <c r="Y48">
        <v>17.48</v>
      </c>
      <c r="Z48">
        <v>18.170000000000002</v>
      </c>
      <c r="AB48" t="s">
        <v>21</v>
      </c>
      <c r="AC48">
        <v>10.99</v>
      </c>
      <c r="AD48">
        <v>11.8</v>
      </c>
      <c r="AE48">
        <v>12.16</v>
      </c>
      <c r="AF48">
        <v>12.16</v>
      </c>
      <c r="AG48">
        <v>11.9</v>
      </c>
      <c r="AH48">
        <v>11.47</v>
      </c>
      <c r="AI48">
        <v>10.95</v>
      </c>
      <c r="AJ48">
        <v>10.36</v>
      </c>
      <c r="AK48">
        <v>9.7149999999999999</v>
      </c>
    </row>
    <row r="49" spans="1:37" x14ac:dyDescent="0.25">
      <c r="A49" t="s">
        <v>259</v>
      </c>
      <c r="B49" t="s">
        <v>83</v>
      </c>
      <c r="E49" t="s">
        <v>260</v>
      </c>
      <c r="F49" t="s">
        <v>9</v>
      </c>
      <c r="G49">
        <v>17.59</v>
      </c>
      <c r="H49">
        <v>19.43</v>
      </c>
      <c r="I49">
        <v>20.82</v>
      </c>
      <c r="J49">
        <v>21.73</v>
      </c>
      <c r="K49">
        <v>22.2</v>
      </c>
      <c r="L49">
        <v>22.26</v>
      </c>
      <c r="M49">
        <v>21.93</v>
      </c>
      <c r="N49">
        <v>21.3</v>
      </c>
      <c r="O49">
        <v>20.51</v>
      </c>
      <c r="Q49" t="s">
        <v>11</v>
      </c>
      <c r="R49">
        <v>17.59</v>
      </c>
      <c r="S49">
        <v>19.690000000000001</v>
      </c>
      <c r="T49">
        <v>21.59</v>
      </c>
      <c r="U49">
        <v>23.11</v>
      </c>
      <c r="V49">
        <v>24.39</v>
      </c>
      <c r="W49">
        <v>25.38</v>
      </c>
      <c r="X49">
        <v>26.1</v>
      </c>
      <c r="Y49">
        <v>26.71</v>
      </c>
      <c r="Z49">
        <v>27.34</v>
      </c>
      <c r="AB49" t="s">
        <v>21</v>
      </c>
      <c r="AC49">
        <v>17.59</v>
      </c>
      <c r="AD49">
        <v>19.07</v>
      </c>
      <c r="AE49">
        <v>19.93</v>
      </c>
      <c r="AF49">
        <v>20.260000000000002</v>
      </c>
      <c r="AG49">
        <v>20.12</v>
      </c>
      <c r="AH49">
        <v>19.59</v>
      </c>
      <c r="AI49">
        <v>18.77</v>
      </c>
      <c r="AJ49">
        <v>17.690000000000001</v>
      </c>
      <c r="AK49">
        <v>16.37</v>
      </c>
    </row>
    <row r="50" spans="1:37" x14ac:dyDescent="0.25">
      <c r="A50" t="s">
        <v>259</v>
      </c>
      <c r="B50" t="s">
        <v>84</v>
      </c>
      <c r="E50" t="s">
        <v>260</v>
      </c>
      <c r="F50" t="s">
        <v>9</v>
      </c>
      <c r="G50">
        <v>107.4</v>
      </c>
      <c r="H50">
        <v>126.6</v>
      </c>
      <c r="I50">
        <v>146.30000000000001</v>
      </c>
      <c r="J50">
        <v>164.5</v>
      </c>
      <c r="K50">
        <v>179.2</v>
      </c>
      <c r="L50">
        <v>189.8</v>
      </c>
      <c r="M50">
        <v>196.9</v>
      </c>
      <c r="N50">
        <v>201.2</v>
      </c>
      <c r="O50">
        <v>202.7</v>
      </c>
      <c r="Q50" t="s">
        <v>11</v>
      </c>
      <c r="R50">
        <v>107.4</v>
      </c>
      <c r="S50">
        <v>128.30000000000001</v>
      </c>
      <c r="T50">
        <v>152.19999999999999</v>
      </c>
      <c r="U50">
        <v>176.6</v>
      </c>
      <c r="V50">
        <v>200</v>
      </c>
      <c r="W50">
        <v>220.7</v>
      </c>
      <c r="X50">
        <v>239.6</v>
      </c>
      <c r="Y50">
        <v>257.2</v>
      </c>
      <c r="Z50">
        <v>272.7</v>
      </c>
      <c r="AB50" t="s">
        <v>21</v>
      </c>
      <c r="AC50">
        <v>107.4</v>
      </c>
      <c r="AD50">
        <v>124.9</v>
      </c>
      <c r="AE50">
        <v>140.30000000000001</v>
      </c>
      <c r="AF50">
        <v>153</v>
      </c>
      <c r="AG50">
        <v>161.1</v>
      </c>
      <c r="AH50">
        <v>164.7</v>
      </c>
      <c r="AI50">
        <v>165</v>
      </c>
      <c r="AJ50">
        <v>162.69999999999999</v>
      </c>
      <c r="AK50">
        <v>158.30000000000001</v>
      </c>
    </row>
    <row r="51" spans="1:37" x14ac:dyDescent="0.25">
      <c r="A51" t="s">
        <v>259</v>
      </c>
      <c r="B51" t="s">
        <v>85</v>
      </c>
      <c r="E51" t="s">
        <v>260</v>
      </c>
      <c r="F51" t="s">
        <v>9</v>
      </c>
      <c r="G51">
        <v>6.3079999999999998</v>
      </c>
      <c r="H51">
        <v>6.48</v>
      </c>
      <c r="I51">
        <v>6.51</v>
      </c>
      <c r="J51">
        <v>6.4</v>
      </c>
      <c r="K51">
        <v>6.181</v>
      </c>
      <c r="L51">
        <v>5.9210000000000003</v>
      </c>
      <c r="M51">
        <v>5.641</v>
      </c>
      <c r="N51">
        <v>5.3570000000000002</v>
      </c>
      <c r="O51">
        <v>5.1150000000000002</v>
      </c>
      <c r="Q51" t="s">
        <v>11</v>
      </c>
      <c r="R51">
        <v>6.3079999999999998</v>
      </c>
      <c r="S51">
        <v>6.7169999999999996</v>
      </c>
      <c r="T51">
        <v>7.0640000000000001</v>
      </c>
      <c r="U51">
        <v>7.2939999999999996</v>
      </c>
      <c r="V51">
        <v>7.4489999999999998</v>
      </c>
      <c r="W51">
        <v>7.5629999999999997</v>
      </c>
      <c r="X51">
        <v>7.6449999999999996</v>
      </c>
      <c r="Y51">
        <v>7.7370000000000001</v>
      </c>
      <c r="Z51">
        <v>7.9189999999999996</v>
      </c>
      <c r="AB51" t="s">
        <v>21</v>
      </c>
      <c r="AC51">
        <v>6.3079999999999998</v>
      </c>
      <c r="AD51">
        <v>6.0629999999999997</v>
      </c>
      <c r="AE51">
        <v>5.6550000000000002</v>
      </c>
      <c r="AF51">
        <v>5.1749999999999998</v>
      </c>
      <c r="AG51">
        <v>4.6459999999999999</v>
      </c>
      <c r="AH51">
        <v>4.1660000000000004</v>
      </c>
      <c r="AI51">
        <v>3.7530000000000001</v>
      </c>
      <c r="AJ51">
        <v>3.391</v>
      </c>
      <c r="AK51">
        <v>3.07</v>
      </c>
    </row>
    <row r="52" spans="1:37" x14ac:dyDescent="0.25">
      <c r="A52" t="s">
        <v>259</v>
      </c>
      <c r="B52" t="s">
        <v>86</v>
      </c>
      <c r="E52" t="s">
        <v>260</v>
      </c>
      <c r="F52" t="s">
        <v>9</v>
      </c>
      <c r="G52">
        <v>1.609</v>
      </c>
      <c r="H52">
        <v>2.0489999999999999</v>
      </c>
      <c r="I52">
        <v>2.5019999999999998</v>
      </c>
      <c r="J52">
        <v>2.9359999999999999</v>
      </c>
      <c r="K52">
        <v>3.3090000000000002</v>
      </c>
      <c r="L52">
        <v>3.5840000000000001</v>
      </c>
      <c r="M52">
        <v>3.74</v>
      </c>
      <c r="N52">
        <v>3.7930000000000001</v>
      </c>
      <c r="O52">
        <v>3.746</v>
      </c>
      <c r="Q52" t="s">
        <v>11</v>
      </c>
      <c r="R52">
        <v>1.609</v>
      </c>
      <c r="S52">
        <v>2.0179999999999998</v>
      </c>
      <c r="T52">
        <v>2.4710000000000001</v>
      </c>
      <c r="U52">
        <v>2.9329999999999998</v>
      </c>
      <c r="V52">
        <v>3.37</v>
      </c>
      <c r="W52">
        <v>3.7469999999999999</v>
      </c>
      <c r="X52">
        <v>4.0270000000000001</v>
      </c>
      <c r="Y52">
        <v>4.2249999999999996</v>
      </c>
      <c r="Z52">
        <v>4.3310000000000004</v>
      </c>
      <c r="AB52" t="s">
        <v>21</v>
      </c>
      <c r="AC52">
        <v>1.609</v>
      </c>
      <c r="AD52">
        <v>2.0880000000000001</v>
      </c>
      <c r="AE52">
        <v>2.5409999999999999</v>
      </c>
      <c r="AF52">
        <v>2.9590000000000001</v>
      </c>
      <c r="AG52">
        <v>3.2919999999999998</v>
      </c>
      <c r="AH52">
        <v>3.4950000000000001</v>
      </c>
      <c r="AI52">
        <v>3.5539999999999998</v>
      </c>
      <c r="AJ52">
        <v>3.4929999999999999</v>
      </c>
      <c r="AK52">
        <v>3.319</v>
      </c>
    </row>
    <row r="53" spans="1:37" x14ac:dyDescent="0.25">
      <c r="A53" t="s">
        <v>259</v>
      </c>
      <c r="B53" t="s">
        <v>87</v>
      </c>
      <c r="E53" t="s">
        <v>260</v>
      </c>
      <c r="F53" t="s">
        <v>9</v>
      </c>
      <c r="G53">
        <v>3.5379999999999998</v>
      </c>
      <c r="H53">
        <v>4.2270000000000003</v>
      </c>
      <c r="I53">
        <v>4.9029999999999996</v>
      </c>
      <c r="J53">
        <v>5.4219999999999997</v>
      </c>
      <c r="K53">
        <v>5.7889999999999997</v>
      </c>
      <c r="L53">
        <v>6.0369999999999999</v>
      </c>
      <c r="M53">
        <v>6.1459999999999999</v>
      </c>
      <c r="N53">
        <v>6.1790000000000003</v>
      </c>
      <c r="O53">
        <v>6.1589999999999998</v>
      </c>
      <c r="Q53" t="s">
        <v>11</v>
      </c>
      <c r="R53">
        <v>3.5379999999999998</v>
      </c>
      <c r="S53">
        <v>4.3879999999999999</v>
      </c>
      <c r="T53">
        <v>5.3929999999999998</v>
      </c>
      <c r="U53">
        <v>6.3339999999999996</v>
      </c>
      <c r="V53">
        <v>7.2350000000000003</v>
      </c>
      <c r="W53">
        <v>8.0670000000000002</v>
      </c>
      <c r="X53">
        <v>8.7319999999999993</v>
      </c>
      <c r="Y53">
        <v>9.3629999999999995</v>
      </c>
      <c r="Z53">
        <v>9.9700000000000006</v>
      </c>
      <c r="AB53" t="s">
        <v>21</v>
      </c>
      <c r="AC53">
        <v>3.5379999999999998</v>
      </c>
      <c r="AD53">
        <v>3.9159999999999999</v>
      </c>
      <c r="AE53">
        <v>4.1180000000000003</v>
      </c>
      <c r="AF53">
        <v>4.1520000000000001</v>
      </c>
      <c r="AG53">
        <v>4.0289999999999999</v>
      </c>
      <c r="AH53">
        <v>3.8439999999999999</v>
      </c>
      <c r="AI53">
        <v>3.63</v>
      </c>
      <c r="AJ53">
        <v>3.4020000000000001</v>
      </c>
      <c r="AK53">
        <v>3.1669999999999998</v>
      </c>
    </row>
    <row r="54" spans="1:37" x14ac:dyDescent="0.25">
      <c r="A54" t="s">
        <v>259</v>
      </c>
      <c r="B54" t="s">
        <v>88</v>
      </c>
      <c r="E54" t="s">
        <v>260</v>
      </c>
      <c r="F54" t="s">
        <v>9</v>
      </c>
      <c r="G54">
        <v>1.329</v>
      </c>
      <c r="H54">
        <v>1.3120000000000001</v>
      </c>
      <c r="I54">
        <v>1.2529999999999999</v>
      </c>
      <c r="J54">
        <v>1.214</v>
      </c>
      <c r="K54">
        <v>1.1779999999999999</v>
      </c>
      <c r="L54">
        <v>1.139</v>
      </c>
      <c r="M54">
        <v>1.101</v>
      </c>
      <c r="N54">
        <v>1.0680000000000001</v>
      </c>
      <c r="O54">
        <v>1.036</v>
      </c>
      <c r="Q54" t="s">
        <v>11</v>
      </c>
      <c r="R54">
        <v>1.329</v>
      </c>
      <c r="S54">
        <v>1.3180000000000001</v>
      </c>
      <c r="T54">
        <v>1.2669999999999999</v>
      </c>
      <c r="U54">
        <v>1.236</v>
      </c>
      <c r="V54">
        <v>1.212</v>
      </c>
      <c r="W54">
        <v>1.1930000000000001</v>
      </c>
      <c r="X54">
        <v>1.1870000000000001</v>
      </c>
      <c r="Y54">
        <v>1.1970000000000001</v>
      </c>
      <c r="Z54">
        <v>1.2130000000000001</v>
      </c>
      <c r="AB54" t="s">
        <v>21</v>
      </c>
      <c r="AC54">
        <v>1.329</v>
      </c>
      <c r="AD54">
        <v>1.3080000000000001</v>
      </c>
      <c r="AE54">
        <v>1.252</v>
      </c>
      <c r="AF54">
        <v>1.2210000000000001</v>
      </c>
      <c r="AG54">
        <v>1.19</v>
      </c>
      <c r="AH54">
        <v>1.153</v>
      </c>
      <c r="AI54">
        <v>1.111</v>
      </c>
      <c r="AJ54">
        <v>1.0640000000000001</v>
      </c>
      <c r="AK54">
        <v>1.012</v>
      </c>
    </row>
    <row r="55" spans="1:37" x14ac:dyDescent="0.25">
      <c r="A55" t="s">
        <v>259</v>
      </c>
      <c r="B55" t="s">
        <v>89</v>
      </c>
      <c r="E55" t="s">
        <v>260</v>
      </c>
      <c r="F55" t="s">
        <v>9</v>
      </c>
      <c r="G55">
        <v>1.1779999999999999</v>
      </c>
      <c r="H55">
        <v>1.2909999999999999</v>
      </c>
      <c r="I55">
        <v>1.3759999999999999</v>
      </c>
      <c r="J55">
        <v>1.419</v>
      </c>
      <c r="K55">
        <v>1.409</v>
      </c>
      <c r="L55">
        <v>1.373</v>
      </c>
      <c r="M55">
        <v>1.3220000000000001</v>
      </c>
      <c r="N55">
        <v>1.262</v>
      </c>
      <c r="O55">
        <v>1.2</v>
      </c>
      <c r="Q55" t="s">
        <v>11</v>
      </c>
      <c r="R55">
        <v>1.1779999999999999</v>
      </c>
      <c r="S55">
        <v>1.3089999999999999</v>
      </c>
      <c r="T55">
        <v>1.4330000000000001</v>
      </c>
      <c r="U55">
        <v>1.528</v>
      </c>
      <c r="V55">
        <v>1.585</v>
      </c>
      <c r="W55">
        <v>1.623</v>
      </c>
      <c r="X55">
        <v>1.6479999999999999</v>
      </c>
      <c r="Y55">
        <v>1.661</v>
      </c>
      <c r="Z55">
        <v>1.6719999999999999</v>
      </c>
      <c r="AB55" t="s">
        <v>21</v>
      </c>
      <c r="AC55">
        <v>1.1779999999999999</v>
      </c>
      <c r="AD55">
        <v>1.236</v>
      </c>
      <c r="AE55">
        <v>1.2509999999999999</v>
      </c>
      <c r="AF55">
        <v>1.2290000000000001</v>
      </c>
      <c r="AG55">
        <v>1.1639999999999999</v>
      </c>
      <c r="AH55">
        <v>1.081</v>
      </c>
      <c r="AI55">
        <v>0.996</v>
      </c>
      <c r="AJ55">
        <v>0.91100000000000003</v>
      </c>
      <c r="AK55">
        <v>0.83099999999999996</v>
      </c>
    </row>
    <row r="56" spans="1:37" x14ac:dyDescent="0.25">
      <c r="A56" t="s">
        <v>259</v>
      </c>
      <c r="B56" t="s">
        <v>90</v>
      </c>
      <c r="E56" t="s">
        <v>260</v>
      </c>
      <c r="F56" t="s">
        <v>9</v>
      </c>
      <c r="G56">
        <v>117.3</v>
      </c>
      <c r="H56">
        <v>148.9</v>
      </c>
      <c r="I56">
        <v>181.2</v>
      </c>
      <c r="J56">
        <v>211.8</v>
      </c>
      <c r="K56">
        <v>239.6</v>
      </c>
      <c r="L56">
        <v>261.5</v>
      </c>
      <c r="M56">
        <v>275.60000000000002</v>
      </c>
      <c r="N56">
        <v>283.8</v>
      </c>
      <c r="O56">
        <v>287</v>
      </c>
      <c r="Q56" t="s">
        <v>11</v>
      </c>
      <c r="R56">
        <v>117.3</v>
      </c>
      <c r="S56">
        <v>151.6</v>
      </c>
      <c r="T56">
        <v>192.1</v>
      </c>
      <c r="U56">
        <v>235.6</v>
      </c>
      <c r="V56">
        <v>281.89999999999998</v>
      </c>
      <c r="W56">
        <v>325.5</v>
      </c>
      <c r="X56">
        <v>361.8</v>
      </c>
      <c r="Y56">
        <v>395.1</v>
      </c>
      <c r="Z56">
        <v>425.4</v>
      </c>
      <c r="AB56" t="s">
        <v>21</v>
      </c>
      <c r="AC56">
        <v>117.3</v>
      </c>
      <c r="AD56">
        <v>143.6</v>
      </c>
      <c r="AE56">
        <v>165.7</v>
      </c>
      <c r="AF56">
        <v>184.4</v>
      </c>
      <c r="AG56">
        <v>198</v>
      </c>
      <c r="AH56">
        <v>205.2</v>
      </c>
      <c r="AI56">
        <v>206</v>
      </c>
      <c r="AJ56">
        <v>201.2</v>
      </c>
      <c r="AK56">
        <v>191.7</v>
      </c>
    </row>
    <row r="57" spans="1:37" x14ac:dyDescent="0.25">
      <c r="A57" t="s">
        <v>259</v>
      </c>
      <c r="B57" t="s">
        <v>91</v>
      </c>
      <c r="E57" t="s">
        <v>260</v>
      </c>
      <c r="F57" t="s">
        <v>9</v>
      </c>
      <c r="G57">
        <v>0.92400000000000004</v>
      </c>
      <c r="H57">
        <v>0.96599999999999997</v>
      </c>
      <c r="I57">
        <v>0.98199999999999998</v>
      </c>
      <c r="J57">
        <v>0.97399999999999998</v>
      </c>
      <c r="K57">
        <v>0.95</v>
      </c>
      <c r="L57">
        <v>0.92100000000000004</v>
      </c>
      <c r="M57">
        <v>0.89200000000000002</v>
      </c>
      <c r="N57">
        <v>0.86699999999999999</v>
      </c>
      <c r="O57">
        <v>0.84799999999999998</v>
      </c>
      <c r="Q57" t="s">
        <v>11</v>
      </c>
      <c r="R57">
        <v>0.92400000000000004</v>
      </c>
      <c r="S57">
        <v>1.0049999999999999</v>
      </c>
      <c r="T57">
        <v>1.077</v>
      </c>
      <c r="U57">
        <v>1.1259999999999999</v>
      </c>
      <c r="V57">
        <v>1.165</v>
      </c>
      <c r="W57">
        <v>1.202</v>
      </c>
      <c r="X57">
        <v>1.24</v>
      </c>
      <c r="Y57">
        <v>1.28</v>
      </c>
      <c r="Z57">
        <v>1.3260000000000001</v>
      </c>
      <c r="AB57" t="s">
        <v>21</v>
      </c>
      <c r="AC57">
        <v>0.92400000000000004</v>
      </c>
      <c r="AD57">
        <v>0.90200000000000002</v>
      </c>
      <c r="AE57">
        <v>0.84699999999999998</v>
      </c>
      <c r="AF57">
        <v>0.77800000000000002</v>
      </c>
      <c r="AG57">
        <v>0.70199999999999996</v>
      </c>
      <c r="AH57">
        <v>0.63400000000000001</v>
      </c>
      <c r="AI57">
        <v>0.57899999999999996</v>
      </c>
      <c r="AJ57">
        <v>0.53600000000000003</v>
      </c>
      <c r="AK57">
        <v>0.503</v>
      </c>
    </row>
    <row r="58" spans="1:37" x14ac:dyDescent="0.25">
      <c r="A58" t="s">
        <v>259</v>
      </c>
      <c r="B58" t="s">
        <v>92</v>
      </c>
      <c r="E58" t="s">
        <v>260</v>
      </c>
      <c r="F58" t="s">
        <v>9</v>
      </c>
      <c r="G58">
        <v>5.5270000000000001</v>
      </c>
      <c r="H58">
        <v>5.516</v>
      </c>
      <c r="I58">
        <v>5.4779999999999998</v>
      </c>
      <c r="J58">
        <v>5.4740000000000002</v>
      </c>
      <c r="K58">
        <v>5.47</v>
      </c>
      <c r="L58">
        <v>5.4939999999999998</v>
      </c>
      <c r="M58">
        <v>5.5149999999999997</v>
      </c>
      <c r="N58">
        <v>5.49</v>
      </c>
      <c r="O58">
        <v>5.4489999999999998</v>
      </c>
      <c r="Q58" t="s">
        <v>11</v>
      </c>
      <c r="R58">
        <v>5.5270000000000001</v>
      </c>
      <c r="S58">
        <v>5.4850000000000003</v>
      </c>
      <c r="T58">
        <v>5.4290000000000003</v>
      </c>
      <c r="U58">
        <v>5.4279999999999999</v>
      </c>
      <c r="V58">
        <v>5.4610000000000003</v>
      </c>
      <c r="W58">
        <v>5.58</v>
      </c>
      <c r="X58">
        <v>5.7549999999999999</v>
      </c>
      <c r="Y58">
        <v>5.952</v>
      </c>
      <c r="Z58">
        <v>6.2119999999999997</v>
      </c>
      <c r="AB58" t="s">
        <v>21</v>
      </c>
      <c r="AC58">
        <v>5.5270000000000001</v>
      </c>
      <c r="AD58">
        <v>5.5990000000000002</v>
      </c>
      <c r="AE58">
        <v>5.6669999999999998</v>
      </c>
      <c r="AF58">
        <v>5.77</v>
      </c>
      <c r="AG58">
        <v>5.8579999999999997</v>
      </c>
      <c r="AH58">
        <v>5.9390000000000001</v>
      </c>
      <c r="AI58">
        <v>5.9859999999999998</v>
      </c>
      <c r="AJ58">
        <v>5.84</v>
      </c>
      <c r="AK58">
        <v>5.5270000000000001</v>
      </c>
    </row>
    <row r="59" spans="1:37" x14ac:dyDescent="0.25">
      <c r="A59" t="s">
        <v>259</v>
      </c>
      <c r="B59" t="s">
        <v>93</v>
      </c>
      <c r="E59" t="s">
        <v>260</v>
      </c>
      <c r="F59" t="s">
        <v>9</v>
      </c>
      <c r="G59">
        <v>64.540000000000006</v>
      </c>
      <c r="H59">
        <v>65.86</v>
      </c>
      <c r="I59">
        <v>67.39</v>
      </c>
      <c r="J59">
        <v>68.69</v>
      </c>
      <c r="K59">
        <v>69.63</v>
      </c>
      <c r="L59">
        <v>70.56</v>
      </c>
      <c r="M59">
        <v>71.58</v>
      </c>
      <c r="N59">
        <v>72.44</v>
      </c>
      <c r="O59">
        <v>72.989999999999995</v>
      </c>
      <c r="Q59" t="s">
        <v>11</v>
      </c>
      <c r="R59">
        <v>64.540000000000006</v>
      </c>
      <c r="S59">
        <v>65.790000000000006</v>
      </c>
      <c r="T59">
        <v>67.56</v>
      </c>
      <c r="U59">
        <v>69.239999999999995</v>
      </c>
      <c r="V59">
        <v>71.040000000000006</v>
      </c>
      <c r="W59">
        <v>73.78</v>
      </c>
      <c r="X59">
        <v>77.41</v>
      </c>
      <c r="Y59">
        <v>81.48</v>
      </c>
      <c r="Z59">
        <v>86.01</v>
      </c>
      <c r="AB59" t="s">
        <v>21</v>
      </c>
      <c r="AC59">
        <v>64.540000000000006</v>
      </c>
      <c r="AD59">
        <v>66.47</v>
      </c>
      <c r="AE59">
        <v>68.819999999999993</v>
      </c>
      <c r="AF59">
        <v>71.06</v>
      </c>
      <c r="AG59">
        <v>72.66</v>
      </c>
      <c r="AH59">
        <v>73.87</v>
      </c>
      <c r="AI59">
        <v>74.69</v>
      </c>
      <c r="AJ59">
        <v>74.33</v>
      </c>
      <c r="AK59">
        <v>72.37</v>
      </c>
    </row>
    <row r="60" spans="1:37" x14ac:dyDescent="0.25">
      <c r="A60" t="s">
        <v>259</v>
      </c>
      <c r="B60" t="s">
        <v>94</v>
      </c>
      <c r="E60" t="s">
        <v>260</v>
      </c>
      <c r="F60" t="s">
        <v>9</v>
      </c>
      <c r="G60">
        <v>2.2919999999999998</v>
      </c>
      <c r="H60">
        <v>2.778</v>
      </c>
      <c r="I60">
        <v>3.23</v>
      </c>
      <c r="J60">
        <v>3.63</v>
      </c>
      <c r="K60">
        <v>3.9390000000000001</v>
      </c>
      <c r="L60">
        <v>4.1260000000000003</v>
      </c>
      <c r="M60">
        <v>4.2300000000000004</v>
      </c>
      <c r="N60">
        <v>4.2629999999999999</v>
      </c>
      <c r="O60">
        <v>4.2119999999999997</v>
      </c>
      <c r="Q60" t="s">
        <v>11</v>
      </c>
      <c r="R60">
        <v>2.2919999999999998</v>
      </c>
      <c r="S60">
        <v>2.7679999999999998</v>
      </c>
      <c r="T60">
        <v>3.2530000000000001</v>
      </c>
      <c r="U60">
        <v>3.72</v>
      </c>
      <c r="V60">
        <v>4.1310000000000002</v>
      </c>
      <c r="W60">
        <v>4.4539999999999997</v>
      </c>
      <c r="X60">
        <v>4.7350000000000003</v>
      </c>
      <c r="Y60">
        <v>4.9779999999999998</v>
      </c>
      <c r="Z60">
        <v>5.1660000000000004</v>
      </c>
      <c r="AB60" t="s">
        <v>21</v>
      </c>
      <c r="AC60">
        <v>2.2919999999999998</v>
      </c>
      <c r="AD60">
        <v>2.7749999999999999</v>
      </c>
      <c r="AE60">
        <v>3.1669999999999998</v>
      </c>
      <c r="AF60">
        <v>3.4870000000000001</v>
      </c>
      <c r="AG60">
        <v>3.6960000000000002</v>
      </c>
      <c r="AH60">
        <v>3.7690000000000001</v>
      </c>
      <c r="AI60">
        <v>3.7450000000000001</v>
      </c>
      <c r="AJ60">
        <v>3.6509999999999998</v>
      </c>
      <c r="AK60">
        <v>3.4910000000000001</v>
      </c>
    </row>
    <row r="61" spans="1:37" x14ac:dyDescent="0.25">
      <c r="A61" t="s">
        <v>259</v>
      </c>
      <c r="B61" t="s">
        <v>95</v>
      </c>
      <c r="E61" t="s">
        <v>260</v>
      </c>
      <c r="F61" t="s">
        <v>9</v>
      </c>
      <c r="G61">
        <v>2.5779999999999998</v>
      </c>
      <c r="H61">
        <v>3.2080000000000002</v>
      </c>
      <c r="I61">
        <v>3.863</v>
      </c>
      <c r="J61">
        <v>4.4560000000000004</v>
      </c>
      <c r="K61">
        <v>4.9269999999999996</v>
      </c>
      <c r="L61">
        <v>5.274</v>
      </c>
      <c r="M61">
        <v>5.4859999999999998</v>
      </c>
      <c r="N61">
        <v>5.5860000000000003</v>
      </c>
      <c r="O61">
        <v>5.5960000000000001</v>
      </c>
      <c r="Q61" t="s">
        <v>11</v>
      </c>
      <c r="R61">
        <v>2.5779999999999998</v>
      </c>
      <c r="S61">
        <v>3.27</v>
      </c>
      <c r="T61">
        <v>4.0970000000000004</v>
      </c>
      <c r="U61">
        <v>4.93</v>
      </c>
      <c r="V61">
        <v>5.7060000000000004</v>
      </c>
      <c r="W61">
        <v>6.4119999999999999</v>
      </c>
      <c r="X61">
        <v>6.9870000000000001</v>
      </c>
      <c r="Y61">
        <v>7.4649999999999999</v>
      </c>
      <c r="Z61">
        <v>7.8860000000000001</v>
      </c>
      <c r="AB61" t="s">
        <v>21</v>
      </c>
      <c r="AC61">
        <v>2.5779999999999998</v>
      </c>
      <c r="AD61">
        <v>3.1059999999999999</v>
      </c>
      <c r="AE61">
        <v>3.5409999999999999</v>
      </c>
      <c r="AF61">
        <v>3.867</v>
      </c>
      <c r="AG61">
        <v>4.048</v>
      </c>
      <c r="AH61">
        <v>4.1050000000000004</v>
      </c>
      <c r="AI61">
        <v>4.0590000000000002</v>
      </c>
      <c r="AJ61">
        <v>3.9329999999999998</v>
      </c>
      <c r="AK61">
        <v>3.74</v>
      </c>
    </row>
    <row r="62" spans="1:37" x14ac:dyDescent="0.25">
      <c r="A62" t="s">
        <v>259</v>
      </c>
      <c r="B62" t="s">
        <v>96</v>
      </c>
      <c r="E62" t="s">
        <v>260</v>
      </c>
      <c r="F62" t="s">
        <v>9</v>
      </c>
      <c r="G62">
        <v>3.7690000000000001</v>
      </c>
      <c r="H62">
        <v>3.4670000000000001</v>
      </c>
      <c r="I62">
        <v>3.1760000000000002</v>
      </c>
      <c r="J62">
        <v>2.9169999999999998</v>
      </c>
      <c r="K62">
        <v>2.6579999999999999</v>
      </c>
      <c r="L62">
        <v>2.4430000000000001</v>
      </c>
      <c r="M62">
        <v>2.2810000000000001</v>
      </c>
      <c r="N62">
        <v>2.1669999999999998</v>
      </c>
      <c r="O62">
        <v>2.0990000000000002</v>
      </c>
      <c r="Q62" t="s">
        <v>11</v>
      </c>
      <c r="R62">
        <v>3.7690000000000001</v>
      </c>
      <c r="S62">
        <v>3.6230000000000002</v>
      </c>
      <c r="T62">
        <v>3.4889999999999999</v>
      </c>
      <c r="U62">
        <v>3.3849999999999998</v>
      </c>
      <c r="V62">
        <v>3.2770000000000001</v>
      </c>
      <c r="W62">
        <v>3.202</v>
      </c>
      <c r="X62">
        <v>3.1869999999999998</v>
      </c>
      <c r="Y62">
        <v>3.2240000000000002</v>
      </c>
      <c r="Z62">
        <v>3.2970000000000002</v>
      </c>
      <c r="AB62" t="s">
        <v>21</v>
      </c>
      <c r="AC62">
        <v>3.7690000000000001</v>
      </c>
      <c r="AD62">
        <v>3.1960000000000002</v>
      </c>
      <c r="AE62">
        <v>2.7080000000000002</v>
      </c>
      <c r="AF62">
        <v>2.3130000000000002</v>
      </c>
      <c r="AG62">
        <v>1.968</v>
      </c>
      <c r="AH62">
        <v>1.7090000000000001</v>
      </c>
      <c r="AI62">
        <v>1.5249999999999999</v>
      </c>
      <c r="AJ62">
        <v>1.389</v>
      </c>
      <c r="AK62">
        <v>1.2909999999999999</v>
      </c>
    </row>
    <row r="63" spans="1:37" x14ac:dyDescent="0.25">
      <c r="A63" t="s">
        <v>259</v>
      </c>
      <c r="B63" t="s">
        <v>97</v>
      </c>
      <c r="E63" t="s">
        <v>260</v>
      </c>
      <c r="F63" t="s">
        <v>9</v>
      </c>
      <c r="G63">
        <v>83.48</v>
      </c>
      <c r="H63">
        <v>83.23</v>
      </c>
      <c r="I63">
        <v>82.1</v>
      </c>
      <c r="J63">
        <v>81.17</v>
      </c>
      <c r="K63">
        <v>80.09</v>
      </c>
      <c r="L63">
        <v>78.94</v>
      </c>
      <c r="M63">
        <v>77.709999999999994</v>
      </c>
      <c r="N63">
        <v>75.84</v>
      </c>
      <c r="O63">
        <v>73.650000000000006</v>
      </c>
      <c r="Q63" t="s">
        <v>11</v>
      </c>
      <c r="R63">
        <v>83.48</v>
      </c>
      <c r="S63">
        <v>82.58</v>
      </c>
      <c r="T63">
        <v>80.77</v>
      </c>
      <c r="U63">
        <v>78.98</v>
      </c>
      <c r="V63">
        <v>77.58</v>
      </c>
      <c r="W63">
        <v>77.11</v>
      </c>
      <c r="X63">
        <v>77.08</v>
      </c>
      <c r="Y63">
        <v>77.34</v>
      </c>
      <c r="Z63">
        <v>78.31</v>
      </c>
      <c r="AB63" t="s">
        <v>21</v>
      </c>
      <c r="AC63">
        <v>83.48</v>
      </c>
      <c r="AD63">
        <v>84.92</v>
      </c>
      <c r="AE63">
        <v>85.99</v>
      </c>
      <c r="AF63">
        <v>87.64</v>
      </c>
      <c r="AG63">
        <v>88.79</v>
      </c>
      <c r="AH63">
        <v>88.96</v>
      </c>
      <c r="AI63">
        <v>88.73</v>
      </c>
      <c r="AJ63">
        <v>86.65</v>
      </c>
      <c r="AK63">
        <v>81.55</v>
      </c>
    </row>
    <row r="64" spans="1:37" x14ac:dyDescent="0.25">
      <c r="A64" t="s">
        <v>259</v>
      </c>
      <c r="B64" t="s">
        <v>98</v>
      </c>
      <c r="E64" t="s">
        <v>260</v>
      </c>
      <c r="F64" t="s">
        <v>9</v>
      </c>
      <c r="G64">
        <v>32.200000000000003</v>
      </c>
      <c r="H64">
        <v>39.22</v>
      </c>
      <c r="I64">
        <v>46.36</v>
      </c>
      <c r="J64">
        <v>53.34</v>
      </c>
      <c r="K64">
        <v>59.35</v>
      </c>
      <c r="L64">
        <v>64.17</v>
      </c>
      <c r="M64">
        <v>67.73</v>
      </c>
      <c r="N64">
        <v>69.98</v>
      </c>
      <c r="O64">
        <v>71.12</v>
      </c>
      <c r="Q64" t="s">
        <v>11</v>
      </c>
      <c r="R64">
        <v>32.200000000000003</v>
      </c>
      <c r="S64">
        <v>39.79</v>
      </c>
      <c r="T64">
        <v>48.59</v>
      </c>
      <c r="U64">
        <v>58.08</v>
      </c>
      <c r="V64">
        <v>67.61</v>
      </c>
      <c r="W64">
        <v>76.790000000000006</v>
      </c>
      <c r="X64">
        <v>85.25</v>
      </c>
      <c r="Y64">
        <v>92.99</v>
      </c>
      <c r="Z64">
        <v>100.4</v>
      </c>
      <c r="AB64" t="s">
        <v>21</v>
      </c>
      <c r="AC64">
        <v>32.200000000000003</v>
      </c>
      <c r="AD64">
        <v>38.26</v>
      </c>
      <c r="AE64">
        <v>43.32</v>
      </c>
      <c r="AF64">
        <v>47.66</v>
      </c>
      <c r="AG64">
        <v>50.55</v>
      </c>
      <c r="AH64">
        <v>51.93</v>
      </c>
      <c r="AI64">
        <v>52.1</v>
      </c>
      <c r="AJ64">
        <v>51.22</v>
      </c>
      <c r="AK64">
        <v>49.43</v>
      </c>
    </row>
    <row r="65" spans="1:37" x14ac:dyDescent="0.25">
      <c r="A65" t="s">
        <v>259</v>
      </c>
      <c r="B65" t="s">
        <v>99</v>
      </c>
      <c r="E65" t="s">
        <v>260</v>
      </c>
      <c r="F65" t="s">
        <v>9</v>
      </c>
      <c r="G65">
        <v>10.52</v>
      </c>
      <c r="H65">
        <v>10.18</v>
      </c>
      <c r="I65">
        <v>9.9390000000000001</v>
      </c>
      <c r="J65">
        <v>9.7539999999999996</v>
      </c>
      <c r="K65">
        <v>9.516</v>
      </c>
      <c r="L65">
        <v>9.2119999999999997</v>
      </c>
      <c r="M65">
        <v>8.9149999999999991</v>
      </c>
      <c r="N65">
        <v>8.6479999999999997</v>
      </c>
      <c r="O65">
        <v>8.3339999999999996</v>
      </c>
      <c r="Q65" t="s">
        <v>11</v>
      </c>
      <c r="R65">
        <v>10.52</v>
      </c>
      <c r="S65">
        <v>10.14</v>
      </c>
      <c r="T65">
        <v>9.85</v>
      </c>
      <c r="U65">
        <v>9.6050000000000004</v>
      </c>
      <c r="V65">
        <v>9.3119999999999994</v>
      </c>
      <c r="W65">
        <v>9.0640000000000001</v>
      </c>
      <c r="X65">
        <v>8.9730000000000008</v>
      </c>
      <c r="Y65">
        <v>8.9830000000000005</v>
      </c>
      <c r="Z65">
        <v>8.9949999999999992</v>
      </c>
      <c r="AB65" t="s">
        <v>21</v>
      </c>
      <c r="AC65">
        <v>10.52</v>
      </c>
      <c r="AD65">
        <v>10.31</v>
      </c>
      <c r="AE65">
        <v>10.24</v>
      </c>
      <c r="AF65">
        <v>10.28</v>
      </c>
      <c r="AG65">
        <v>10.26</v>
      </c>
      <c r="AH65">
        <v>10.1</v>
      </c>
      <c r="AI65">
        <v>9.8360000000000003</v>
      </c>
      <c r="AJ65">
        <v>9.4710000000000001</v>
      </c>
      <c r="AK65">
        <v>8.9619999999999997</v>
      </c>
    </row>
    <row r="66" spans="1:37" x14ac:dyDescent="0.25">
      <c r="A66" t="s">
        <v>259</v>
      </c>
      <c r="B66" t="s">
        <v>100</v>
      </c>
      <c r="E66" t="s">
        <v>260</v>
      </c>
      <c r="F66" t="s">
        <v>9</v>
      </c>
      <c r="G66">
        <v>0.123</v>
      </c>
      <c r="H66">
        <v>0.128</v>
      </c>
      <c r="I66">
        <v>0.13</v>
      </c>
      <c r="J66">
        <v>0.13200000000000001</v>
      </c>
      <c r="K66">
        <v>0.13100000000000001</v>
      </c>
      <c r="L66">
        <v>0.129</v>
      </c>
      <c r="M66">
        <v>0.127</v>
      </c>
      <c r="N66">
        <v>0.124</v>
      </c>
      <c r="O66">
        <v>0.121</v>
      </c>
      <c r="Q66" t="s">
        <v>11</v>
      </c>
      <c r="R66">
        <v>0.123</v>
      </c>
      <c r="S66">
        <v>0.13100000000000001</v>
      </c>
      <c r="T66">
        <v>0.13700000000000001</v>
      </c>
      <c r="U66">
        <v>0.14199999999999999</v>
      </c>
      <c r="V66">
        <v>0.14699999999999999</v>
      </c>
      <c r="W66">
        <v>0.15</v>
      </c>
      <c r="X66">
        <v>0.154</v>
      </c>
      <c r="Y66">
        <v>0.158</v>
      </c>
      <c r="Z66">
        <v>0.16400000000000001</v>
      </c>
      <c r="AB66" t="s">
        <v>21</v>
      </c>
      <c r="AC66">
        <v>0.123</v>
      </c>
      <c r="AD66">
        <v>0.124</v>
      </c>
      <c r="AE66">
        <v>0.122</v>
      </c>
      <c r="AF66">
        <v>0.11899999999999999</v>
      </c>
      <c r="AG66">
        <v>0.114</v>
      </c>
      <c r="AH66">
        <v>0.11</v>
      </c>
      <c r="AI66">
        <v>0.105</v>
      </c>
      <c r="AJ66">
        <v>9.9000000000000005E-2</v>
      </c>
      <c r="AK66">
        <v>9.4E-2</v>
      </c>
    </row>
    <row r="67" spans="1:37" x14ac:dyDescent="0.25">
      <c r="A67" t="s">
        <v>259</v>
      </c>
      <c r="B67" t="s">
        <v>101</v>
      </c>
      <c r="E67" t="s">
        <v>260</v>
      </c>
      <c r="F67" t="s">
        <v>9</v>
      </c>
      <c r="G67">
        <v>17.39</v>
      </c>
      <c r="H67">
        <v>20.18</v>
      </c>
      <c r="I67">
        <v>22.66</v>
      </c>
      <c r="J67">
        <v>24.5</v>
      </c>
      <c r="K67">
        <v>25.63</v>
      </c>
      <c r="L67">
        <v>26.26</v>
      </c>
      <c r="M67">
        <v>26.33</v>
      </c>
      <c r="N67">
        <v>25.94</v>
      </c>
      <c r="O67">
        <v>25.26</v>
      </c>
      <c r="Q67" t="s">
        <v>11</v>
      </c>
      <c r="R67">
        <v>17.39</v>
      </c>
      <c r="S67">
        <v>20.59</v>
      </c>
      <c r="T67">
        <v>23.88</v>
      </c>
      <c r="U67">
        <v>26.68</v>
      </c>
      <c r="V67">
        <v>29</v>
      </c>
      <c r="W67">
        <v>31</v>
      </c>
      <c r="X67">
        <v>32.56</v>
      </c>
      <c r="Y67">
        <v>33.799999999999997</v>
      </c>
      <c r="Z67">
        <v>34.96</v>
      </c>
      <c r="AB67" t="s">
        <v>21</v>
      </c>
      <c r="AC67">
        <v>17.39</v>
      </c>
      <c r="AD67">
        <v>19.53</v>
      </c>
      <c r="AE67">
        <v>20.97</v>
      </c>
      <c r="AF67">
        <v>21.72</v>
      </c>
      <c r="AG67">
        <v>21.75</v>
      </c>
      <c r="AH67">
        <v>21.34</v>
      </c>
      <c r="AI67">
        <v>20.55</v>
      </c>
      <c r="AJ67">
        <v>19.440000000000001</v>
      </c>
      <c r="AK67">
        <v>18.100000000000001</v>
      </c>
    </row>
    <row r="68" spans="1:37" x14ac:dyDescent="0.25">
      <c r="A68" t="s">
        <v>259</v>
      </c>
      <c r="B68" t="s">
        <v>102</v>
      </c>
      <c r="E68" t="s">
        <v>260</v>
      </c>
      <c r="F68" t="s">
        <v>9</v>
      </c>
      <c r="G68">
        <v>13.22</v>
      </c>
      <c r="H68">
        <v>16.45</v>
      </c>
      <c r="I68">
        <v>19.61</v>
      </c>
      <c r="J68">
        <v>22.49</v>
      </c>
      <c r="K68">
        <v>24.89</v>
      </c>
      <c r="L68">
        <v>26.68</v>
      </c>
      <c r="M68">
        <v>27.78</v>
      </c>
      <c r="N68">
        <v>28.29</v>
      </c>
      <c r="O68">
        <v>28.46</v>
      </c>
      <c r="Q68" t="s">
        <v>11</v>
      </c>
      <c r="R68">
        <v>13.22</v>
      </c>
      <c r="S68">
        <v>16.87</v>
      </c>
      <c r="T68">
        <v>20.99</v>
      </c>
      <c r="U68">
        <v>25.22</v>
      </c>
      <c r="V68">
        <v>29.36</v>
      </c>
      <c r="W68">
        <v>33.11</v>
      </c>
      <c r="X68">
        <v>36.11</v>
      </c>
      <c r="Y68">
        <v>38.450000000000003</v>
      </c>
      <c r="Z68">
        <v>40.5</v>
      </c>
      <c r="AB68" t="s">
        <v>21</v>
      </c>
      <c r="AC68">
        <v>13.22</v>
      </c>
      <c r="AD68">
        <v>15.69</v>
      </c>
      <c r="AE68">
        <v>17.55</v>
      </c>
      <c r="AF68">
        <v>18.89</v>
      </c>
      <c r="AG68">
        <v>19.57</v>
      </c>
      <c r="AH68">
        <v>19.75</v>
      </c>
      <c r="AI68">
        <v>19.5</v>
      </c>
      <c r="AJ68">
        <v>18.899999999999999</v>
      </c>
      <c r="AK68">
        <v>18.079999999999998</v>
      </c>
    </row>
    <row r="69" spans="1:37" x14ac:dyDescent="0.25">
      <c r="A69" t="s">
        <v>259</v>
      </c>
      <c r="B69" t="s">
        <v>103</v>
      </c>
      <c r="E69" t="s">
        <v>260</v>
      </c>
      <c r="F69" t="s">
        <v>9</v>
      </c>
      <c r="G69">
        <v>2.016</v>
      </c>
      <c r="H69">
        <v>2.464</v>
      </c>
      <c r="I69">
        <v>2.887</v>
      </c>
      <c r="J69">
        <v>3.2469999999999999</v>
      </c>
      <c r="K69">
        <v>3.5129999999999999</v>
      </c>
      <c r="L69">
        <v>3.6789999999999998</v>
      </c>
      <c r="M69">
        <v>3.7440000000000002</v>
      </c>
      <c r="N69">
        <v>3.7349999999999999</v>
      </c>
      <c r="O69">
        <v>3.6680000000000001</v>
      </c>
      <c r="Q69" t="s">
        <v>11</v>
      </c>
      <c r="R69">
        <v>2.016</v>
      </c>
      <c r="S69">
        <v>2.4780000000000002</v>
      </c>
      <c r="T69">
        <v>2.9550000000000001</v>
      </c>
      <c r="U69">
        <v>3.391</v>
      </c>
      <c r="V69">
        <v>3.754</v>
      </c>
      <c r="W69">
        <v>4.0279999999999996</v>
      </c>
      <c r="X69">
        <v>4.1980000000000004</v>
      </c>
      <c r="Y69">
        <v>4.2969999999999997</v>
      </c>
      <c r="Z69">
        <v>4.3390000000000004</v>
      </c>
      <c r="AB69" t="s">
        <v>21</v>
      </c>
      <c r="AC69">
        <v>2.016</v>
      </c>
      <c r="AD69">
        <v>2.399</v>
      </c>
      <c r="AE69">
        <v>2.698</v>
      </c>
      <c r="AF69">
        <v>2.927</v>
      </c>
      <c r="AG69">
        <v>3.0550000000000002</v>
      </c>
      <c r="AH69">
        <v>3.085</v>
      </c>
      <c r="AI69">
        <v>3.0379999999999998</v>
      </c>
      <c r="AJ69">
        <v>2.9319999999999999</v>
      </c>
      <c r="AK69">
        <v>2.7690000000000001</v>
      </c>
    </row>
    <row r="70" spans="1:37" x14ac:dyDescent="0.25">
      <c r="A70" t="s">
        <v>259</v>
      </c>
      <c r="B70" t="s">
        <v>104</v>
      </c>
      <c r="E70" t="s">
        <v>260</v>
      </c>
      <c r="F70" t="s">
        <v>9</v>
      </c>
      <c r="G70">
        <v>0.80300000000000005</v>
      </c>
      <c r="H70">
        <v>0.83099999999999996</v>
      </c>
      <c r="I70">
        <v>0.83299999999999996</v>
      </c>
      <c r="J70">
        <v>0.81100000000000005</v>
      </c>
      <c r="K70">
        <v>0.77600000000000002</v>
      </c>
      <c r="L70">
        <v>0.74199999999999999</v>
      </c>
      <c r="M70">
        <v>0.71099999999999997</v>
      </c>
      <c r="N70">
        <v>0.68200000000000005</v>
      </c>
      <c r="O70">
        <v>0.65700000000000003</v>
      </c>
      <c r="Q70" t="s">
        <v>11</v>
      </c>
      <c r="R70">
        <v>0.80300000000000005</v>
      </c>
      <c r="S70">
        <v>0.873</v>
      </c>
      <c r="T70">
        <v>0.93</v>
      </c>
      <c r="U70">
        <v>0.96099999999999997</v>
      </c>
      <c r="V70">
        <v>0.98199999999999998</v>
      </c>
      <c r="W70">
        <v>1.0009999999999999</v>
      </c>
      <c r="X70">
        <v>1.018</v>
      </c>
      <c r="Y70">
        <v>1.038</v>
      </c>
      <c r="Z70">
        <v>1.0660000000000001</v>
      </c>
      <c r="AB70" t="s">
        <v>21</v>
      </c>
      <c r="AC70">
        <v>0.80300000000000005</v>
      </c>
      <c r="AD70">
        <v>0.75900000000000001</v>
      </c>
      <c r="AE70">
        <v>0.69299999999999995</v>
      </c>
      <c r="AF70">
        <v>0.62</v>
      </c>
      <c r="AG70">
        <v>0.54800000000000004</v>
      </c>
      <c r="AH70">
        <v>0.49099999999999999</v>
      </c>
      <c r="AI70">
        <v>0.44600000000000001</v>
      </c>
      <c r="AJ70">
        <v>0.40899999999999997</v>
      </c>
      <c r="AK70">
        <v>0.377</v>
      </c>
    </row>
    <row r="71" spans="1:37" x14ac:dyDescent="0.25">
      <c r="A71" t="s">
        <v>259</v>
      </c>
      <c r="B71" t="s">
        <v>105</v>
      </c>
      <c r="E71" t="s">
        <v>260</v>
      </c>
      <c r="F71" t="s">
        <v>9</v>
      </c>
      <c r="G71">
        <v>11.3</v>
      </c>
      <c r="H71">
        <v>12.85</v>
      </c>
      <c r="I71">
        <v>14.14</v>
      </c>
      <c r="J71">
        <v>15.03</v>
      </c>
      <c r="K71">
        <v>15.43</v>
      </c>
      <c r="L71">
        <v>15.48</v>
      </c>
      <c r="M71">
        <v>15.33</v>
      </c>
      <c r="N71">
        <v>14.99</v>
      </c>
      <c r="O71">
        <v>14.52</v>
      </c>
      <c r="Q71" t="s">
        <v>11</v>
      </c>
      <c r="R71">
        <v>11.3</v>
      </c>
      <c r="S71">
        <v>13.1</v>
      </c>
      <c r="T71">
        <v>14.9</v>
      </c>
      <c r="U71">
        <v>16.440000000000001</v>
      </c>
      <c r="V71">
        <v>17.559999999999999</v>
      </c>
      <c r="W71">
        <v>18.440000000000001</v>
      </c>
      <c r="X71">
        <v>19.16</v>
      </c>
      <c r="Y71">
        <v>19.75</v>
      </c>
      <c r="Z71">
        <v>20.28</v>
      </c>
      <c r="AB71" t="s">
        <v>21</v>
      </c>
      <c r="AC71">
        <v>11.3</v>
      </c>
      <c r="AD71">
        <v>12.43</v>
      </c>
      <c r="AE71">
        <v>13.05</v>
      </c>
      <c r="AF71">
        <v>13.26</v>
      </c>
      <c r="AG71">
        <v>13.03</v>
      </c>
      <c r="AH71">
        <v>12.51</v>
      </c>
      <c r="AI71">
        <v>11.81</v>
      </c>
      <c r="AJ71">
        <v>10.98</v>
      </c>
      <c r="AK71">
        <v>10.09</v>
      </c>
    </row>
    <row r="72" spans="1:37" x14ac:dyDescent="0.25">
      <c r="A72" t="s">
        <v>259</v>
      </c>
      <c r="B72" t="s">
        <v>106</v>
      </c>
      <c r="E72" t="s">
        <v>260</v>
      </c>
      <c r="F72" t="s">
        <v>9</v>
      </c>
      <c r="G72">
        <v>10.119999999999999</v>
      </c>
      <c r="H72">
        <v>11.68</v>
      </c>
      <c r="I72">
        <v>12.98</v>
      </c>
      <c r="J72">
        <v>13.9</v>
      </c>
      <c r="K72">
        <v>14.52</v>
      </c>
      <c r="L72">
        <v>14.83</v>
      </c>
      <c r="M72">
        <v>14.81</v>
      </c>
      <c r="N72">
        <v>14.57</v>
      </c>
      <c r="O72">
        <v>14.18</v>
      </c>
      <c r="Q72" t="s">
        <v>11</v>
      </c>
      <c r="R72">
        <v>10.119999999999999</v>
      </c>
      <c r="S72">
        <v>11.86</v>
      </c>
      <c r="T72">
        <v>13.54</v>
      </c>
      <c r="U72">
        <v>14.92</v>
      </c>
      <c r="V72">
        <v>16.16</v>
      </c>
      <c r="W72">
        <v>17.18</v>
      </c>
      <c r="X72">
        <v>18</v>
      </c>
      <c r="Y72">
        <v>18.73</v>
      </c>
      <c r="Z72">
        <v>19.48</v>
      </c>
      <c r="AB72" t="s">
        <v>21</v>
      </c>
      <c r="AC72">
        <v>10.119999999999999</v>
      </c>
      <c r="AD72">
        <v>11.41</v>
      </c>
      <c r="AE72">
        <v>12.27</v>
      </c>
      <c r="AF72">
        <v>12.74</v>
      </c>
      <c r="AG72">
        <v>12.87</v>
      </c>
      <c r="AH72">
        <v>12.69</v>
      </c>
      <c r="AI72">
        <v>12.27</v>
      </c>
      <c r="AJ72">
        <v>11.66</v>
      </c>
      <c r="AK72">
        <v>10.88</v>
      </c>
    </row>
    <row r="73" spans="1:37" x14ac:dyDescent="0.25">
      <c r="A73" t="s">
        <v>259</v>
      </c>
      <c r="B73" t="s">
        <v>107</v>
      </c>
      <c r="E73" t="s">
        <v>260</v>
      </c>
      <c r="F73" t="s">
        <v>9</v>
      </c>
      <c r="G73">
        <v>7.4829999999999997</v>
      </c>
      <c r="H73">
        <v>7.53</v>
      </c>
      <c r="I73">
        <v>7.4790000000000001</v>
      </c>
      <c r="J73">
        <v>7.4130000000000003</v>
      </c>
      <c r="K73">
        <v>7.3</v>
      </c>
      <c r="L73">
        <v>7.0940000000000003</v>
      </c>
      <c r="M73">
        <v>6.8330000000000002</v>
      </c>
      <c r="N73">
        <v>6.5179999999999998</v>
      </c>
      <c r="O73">
        <v>6.1580000000000004</v>
      </c>
      <c r="Q73" t="s">
        <v>11</v>
      </c>
      <c r="R73">
        <v>7.4829999999999997</v>
      </c>
      <c r="S73">
        <v>7.452</v>
      </c>
      <c r="T73">
        <v>7.2709999999999999</v>
      </c>
      <c r="U73">
        <v>7.0229999999999997</v>
      </c>
      <c r="V73">
        <v>6.7460000000000004</v>
      </c>
      <c r="W73">
        <v>6.4359999999999999</v>
      </c>
      <c r="X73">
        <v>6.1619999999999999</v>
      </c>
      <c r="Y73">
        <v>5.9790000000000001</v>
      </c>
      <c r="Z73">
        <v>5.85</v>
      </c>
      <c r="AB73" t="s">
        <v>21</v>
      </c>
      <c r="AC73">
        <v>7.4829999999999997</v>
      </c>
      <c r="AD73">
        <v>7.702</v>
      </c>
      <c r="AE73">
        <v>7.899</v>
      </c>
      <c r="AF73">
        <v>8.1319999999999997</v>
      </c>
      <c r="AG73">
        <v>8.2729999999999997</v>
      </c>
      <c r="AH73">
        <v>8.1989999999999998</v>
      </c>
      <c r="AI73">
        <v>7.9710000000000001</v>
      </c>
      <c r="AJ73">
        <v>7.5620000000000003</v>
      </c>
      <c r="AK73">
        <v>6.9770000000000003</v>
      </c>
    </row>
    <row r="74" spans="1:37" x14ac:dyDescent="0.25">
      <c r="A74" t="s">
        <v>259</v>
      </c>
      <c r="B74" t="s">
        <v>108</v>
      </c>
      <c r="E74" t="s">
        <v>260</v>
      </c>
      <c r="F74" t="s">
        <v>9</v>
      </c>
      <c r="G74">
        <v>9.7439999999999998</v>
      </c>
      <c r="H74">
        <v>9.39</v>
      </c>
      <c r="I74">
        <v>8.9920000000000009</v>
      </c>
      <c r="J74">
        <v>8.6189999999999998</v>
      </c>
      <c r="K74">
        <v>8.2769999999999992</v>
      </c>
      <c r="L74">
        <v>7.875</v>
      </c>
      <c r="M74">
        <v>7.4710000000000001</v>
      </c>
      <c r="N74">
        <v>7.1070000000000002</v>
      </c>
      <c r="O74">
        <v>6.7430000000000003</v>
      </c>
      <c r="Q74" t="s">
        <v>11</v>
      </c>
      <c r="R74">
        <v>9.7439999999999998</v>
      </c>
      <c r="S74">
        <v>9.3539999999999992</v>
      </c>
      <c r="T74">
        <v>8.9350000000000005</v>
      </c>
      <c r="U74">
        <v>8.5559999999999992</v>
      </c>
      <c r="V74">
        <v>8.2420000000000009</v>
      </c>
      <c r="W74">
        <v>7.9509999999999996</v>
      </c>
      <c r="X74">
        <v>7.766</v>
      </c>
      <c r="Y74">
        <v>7.6890000000000001</v>
      </c>
      <c r="Z74">
        <v>7.673</v>
      </c>
      <c r="AB74" t="s">
        <v>21</v>
      </c>
      <c r="AC74">
        <v>9.7439999999999998</v>
      </c>
      <c r="AD74">
        <v>9.5030000000000001</v>
      </c>
      <c r="AE74">
        <v>9.2530000000000001</v>
      </c>
      <c r="AF74">
        <v>9.0399999999999991</v>
      </c>
      <c r="AG74">
        <v>8.843</v>
      </c>
      <c r="AH74">
        <v>8.532</v>
      </c>
      <c r="AI74">
        <v>8.1319999999999997</v>
      </c>
      <c r="AJ74">
        <v>7.7130000000000001</v>
      </c>
      <c r="AK74">
        <v>7.218</v>
      </c>
    </row>
    <row r="75" spans="1:37" x14ac:dyDescent="0.25">
      <c r="A75" t="s">
        <v>259</v>
      </c>
      <c r="B75" t="s">
        <v>109</v>
      </c>
      <c r="E75" t="s">
        <v>260</v>
      </c>
      <c r="F75" t="s">
        <v>9</v>
      </c>
      <c r="G75">
        <v>0.36399999999999999</v>
      </c>
      <c r="H75">
        <v>0.38700000000000001</v>
      </c>
      <c r="I75">
        <v>0.40500000000000003</v>
      </c>
      <c r="J75">
        <v>0.42</v>
      </c>
      <c r="K75">
        <v>0.432</v>
      </c>
      <c r="L75">
        <v>0.441</v>
      </c>
      <c r="M75">
        <v>0.44800000000000001</v>
      </c>
      <c r="N75">
        <v>0.45</v>
      </c>
      <c r="O75">
        <v>0.45</v>
      </c>
      <c r="Q75" t="s">
        <v>11</v>
      </c>
      <c r="R75">
        <v>0.36399999999999999</v>
      </c>
      <c r="S75">
        <v>0.38700000000000001</v>
      </c>
      <c r="T75">
        <v>0.40799999999999997</v>
      </c>
      <c r="U75">
        <v>0.42599999999999999</v>
      </c>
      <c r="V75">
        <v>0.44400000000000001</v>
      </c>
      <c r="W75">
        <v>0.46300000000000002</v>
      </c>
      <c r="X75">
        <v>0.48199999999999998</v>
      </c>
      <c r="Y75">
        <v>0.502</v>
      </c>
      <c r="Z75">
        <v>0.52900000000000003</v>
      </c>
      <c r="AB75" t="s">
        <v>21</v>
      </c>
      <c r="AC75">
        <v>0.36399999999999999</v>
      </c>
      <c r="AD75">
        <v>0.38900000000000001</v>
      </c>
      <c r="AE75">
        <v>0.41</v>
      </c>
      <c r="AF75">
        <v>0.42799999999999999</v>
      </c>
      <c r="AG75">
        <v>0.443</v>
      </c>
      <c r="AH75">
        <v>0.45200000000000001</v>
      </c>
      <c r="AI75">
        <v>0.45600000000000002</v>
      </c>
      <c r="AJ75">
        <v>0.44600000000000001</v>
      </c>
      <c r="AK75">
        <v>0.42299999999999999</v>
      </c>
    </row>
    <row r="76" spans="1:37" x14ac:dyDescent="0.25">
      <c r="A76" t="s">
        <v>259</v>
      </c>
      <c r="B76" t="s">
        <v>23</v>
      </c>
      <c r="E76" t="s">
        <v>260</v>
      </c>
      <c r="F76" t="s">
        <v>9</v>
      </c>
      <c r="G76" s="16">
        <v>1397</v>
      </c>
      <c r="H76" s="16">
        <v>1509</v>
      </c>
      <c r="I76" s="16">
        <v>1591</v>
      </c>
      <c r="J76" s="16">
        <v>1628</v>
      </c>
      <c r="K76" s="16">
        <v>1630</v>
      </c>
      <c r="L76" s="16">
        <v>1602</v>
      </c>
      <c r="M76" s="16">
        <v>1547</v>
      </c>
      <c r="N76" s="16">
        <v>1475</v>
      </c>
      <c r="O76" s="16">
        <v>1398</v>
      </c>
      <c r="Q76" t="s">
        <v>11</v>
      </c>
      <c r="R76" s="16">
        <v>1397</v>
      </c>
      <c r="S76" s="16">
        <v>1523</v>
      </c>
      <c r="T76" s="16">
        <v>1638</v>
      </c>
      <c r="U76" s="16">
        <v>1712</v>
      </c>
      <c r="V76" s="16">
        <v>1766</v>
      </c>
      <c r="W76" s="16">
        <v>1802</v>
      </c>
      <c r="X76" s="16">
        <v>1820</v>
      </c>
      <c r="Y76" s="16">
        <v>1837</v>
      </c>
      <c r="Z76" s="16">
        <v>1866</v>
      </c>
      <c r="AB76" t="s">
        <v>21</v>
      </c>
      <c r="AC76" s="16">
        <v>1397</v>
      </c>
      <c r="AD76" s="16">
        <v>1492</v>
      </c>
      <c r="AE76" s="16">
        <v>1543</v>
      </c>
      <c r="AF76" s="16">
        <v>1549</v>
      </c>
      <c r="AG76" s="16">
        <v>1519</v>
      </c>
      <c r="AH76" s="16">
        <v>1457</v>
      </c>
      <c r="AI76" s="16">
        <v>1369</v>
      </c>
      <c r="AJ76" s="16">
        <v>1260</v>
      </c>
      <c r="AK76" s="16">
        <v>1138</v>
      </c>
    </row>
    <row r="77" spans="1:37" x14ac:dyDescent="0.25">
      <c r="A77" t="s">
        <v>259</v>
      </c>
      <c r="B77" t="s">
        <v>110</v>
      </c>
      <c r="E77" t="s">
        <v>260</v>
      </c>
      <c r="F77" t="s">
        <v>9</v>
      </c>
      <c r="G77">
        <v>272.10000000000002</v>
      </c>
      <c r="H77">
        <v>292</v>
      </c>
      <c r="I77">
        <v>306.10000000000002</v>
      </c>
      <c r="J77">
        <v>312.10000000000002</v>
      </c>
      <c r="K77">
        <v>312</v>
      </c>
      <c r="L77">
        <v>307.3</v>
      </c>
      <c r="M77">
        <v>299.10000000000002</v>
      </c>
      <c r="N77">
        <v>287.89999999999998</v>
      </c>
      <c r="O77">
        <v>274.7</v>
      </c>
      <c r="Q77" t="s">
        <v>11</v>
      </c>
      <c r="R77">
        <v>272.10000000000002</v>
      </c>
      <c r="S77">
        <v>294.5</v>
      </c>
      <c r="T77">
        <v>313.60000000000002</v>
      </c>
      <c r="U77">
        <v>325.5</v>
      </c>
      <c r="V77">
        <v>333.6</v>
      </c>
      <c r="W77">
        <v>339.4</v>
      </c>
      <c r="X77">
        <v>343.7</v>
      </c>
      <c r="Y77">
        <v>347.3</v>
      </c>
      <c r="Z77">
        <v>351</v>
      </c>
      <c r="AB77" t="s">
        <v>21</v>
      </c>
      <c r="AC77">
        <v>272.10000000000002</v>
      </c>
      <c r="AD77">
        <v>289.3</v>
      </c>
      <c r="AE77">
        <v>298.39999999999998</v>
      </c>
      <c r="AF77">
        <v>299.39999999999998</v>
      </c>
      <c r="AG77">
        <v>293.39999999999998</v>
      </c>
      <c r="AH77">
        <v>281.39999999999998</v>
      </c>
      <c r="AI77">
        <v>265.8</v>
      </c>
      <c r="AJ77">
        <v>248.1</v>
      </c>
      <c r="AK77">
        <v>228.5</v>
      </c>
    </row>
    <row r="78" spans="1:37" x14ac:dyDescent="0.25">
      <c r="A78" t="s">
        <v>259</v>
      </c>
      <c r="B78" t="s">
        <v>111</v>
      </c>
      <c r="E78" t="s">
        <v>260</v>
      </c>
      <c r="F78" t="s">
        <v>9</v>
      </c>
      <c r="G78">
        <v>87.45</v>
      </c>
      <c r="H78">
        <v>94.61</v>
      </c>
      <c r="I78">
        <v>99.72</v>
      </c>
      <c r="J78">
        <v>103.1</v>
      </c>
      <c r="K78">
        <v>104.3</v>
      </c>
      <c r="L78">
        <v>102.8</v>
      </c>
      <c r="M78">
        <v>99.21</v>
      </c>
      <c r="N78">
        <v>95.12</v>
      </c>
      <c r="O78">
        <v>91.54</v>
      </c>
      <c r="Q78" t="s">
        <v>11</v>
      </c>
      <c r="R78">
        <v>87.45</v>
      </c>
      <c r="S78">
        <v>95.01</v>
      </c>
      <c r="T78">
        <v>101.2</v>
      </c>
      <c r="U78">
        <v>105.9</v>
      </c>
      <c r="V78">
        <v>108.6</v>
      </c>
      <c r="W78">
        <v>109</v>
      </c>
      <c r="X78">
        <v>108.7</v>
      </c>
      <c r="Y78">
        <v>109.4</v>
      </c>
      <c r="Z78">
        <v>110.7</v>
      </c>
      <c r="AB78" t="s">
        <v>21</v>
      </c>
      <c r="AC78">
        <v>87.45</v>
      </c>
      <c r="AD78">
        <v>94.88</v>
      </c>
      <c r="AE78">
        <v>100.3</v>
      </c>
      <c r="AF78">
        <v>104.2</v>
      </c>
      <c r="AG78">
        <v>106.2</v>
      </c>
      <c r="AH78">
        <v>105.4</v>
      </c>
      <c r="AI78">
        <v>102.5</v>
      </c>
      <c r="AJ78">
        <v>97.7</v>
      </c>
      <c r="AK78">
        <v>92.34</v>
      </c>
    </row>
    <row r="79" spans="1:37" x14ac:dyDescent="0.25">
      <c r="A79" t="s">
        <v>259</v>
      </c>
      <c r="B79" t="s">
        <v>112</v>
      </c>
      <c r="E79" t="s">
        <v>260</v>
      </c>
      <c r="F79" t="s">
        <v>9</v>
      </c>
      <c r="G79">
        <v>42.53</v>
      </c>
      <c r="H79">
        <v>52.68</v>
      </c>
      <c r="I79">
        <v>62.98</v>
      </c>
      <c r="J79">
        <v>72.48</v>
      </c>
      <c r="K79">
        <v>80.42</v>
      </c>
      <c r="L79">
        <v>86.28</v>
      </c>
      <c r="M79">
        <v>90.45</v>
      </c>
      <c r="N79">
        <v>93.04</v>
      </c>
      <c r="O79">
        <v>94</v>
      </c>
      <c r="Q79" t="s">
        <v>11</v>
      </c>
      <c r="R79">
        <v>42.53</v>
      </c>
      <c r="S79">
        <v>53.47</v>
      </c>
      <c r="T79">
        <v>66.03</v>
      </c>
      <c r="U79">
        <v>78.87</v>
      </c>
      <c r="V79">
        <v>91.48</v>
      </c>
      <c r="W79">
        <v>102.9</v>
      </c>
      <c r="X79">
        <v>113.7</v>
      </c>
      <c r="Y79">
        <v>123.8</v>
      </c>
      <c r="Z79">
        <v>133.1</v>
      </c>
      <c r="AB79" t="s">
        <v>21</v>
      </c>
      <c r="AC79">
        <v>42.53</v>
      </c>
      <c r="AD79">
        <v>51.63</v>
      </c>
      <c r="AE79">
        <v>59.52</v>
      </c>
      <c r="AF79">
        <v>65.989999999999995</v>
      </c>
      <c r="AG79">
        <v>70.400000000000006</v>
      </c>
      <c r="AH79">
        <v>72.75</v>
      </c>
      <c r="AI79">
        <v>73.62</v>
      </c>
      <c r="AJ79">
        <v>73.14</v>
      </c>
      <c r="AK79">
        <v>70.92</v>
      </c>
    </row>
    <row r="80" spans="1:37" x14ac:dyDescent="0.25">
      <c r="A80" t="s">
        <v>259</v>
      </c>
      <c r="B80" t="s">
        <v>113</v>
      </c>
      <c r="E80" t="s">
        <v>260</v>
      </c>
      <c r="F80" t="s">
        <v>9</v>
      </c>
      <c r="G80">
        <v>4.9539999999999997</v>
      </c>
      <c r="H80">
        <v>5.3</v>
      </c>
      <c r="I80">
        <v>5.6150000000000002</v>
      </c>
      <c r="J80">
        <v>5.9569999999999999</v>
      </c>
      <c r="K80">
        <v>6.218</v>
      </c>
      <c r="L80">
        <v>6.3890000000000002</v>
      </c>
      <c r="M80">
        <v>6.5289999999999999</v>
      </c>
      <c r="N80">
        <v>6.657</v>
      </c>
      <c r="O80">
        <v>6.7149999999999999</v>
      </c>
      <c r="Q80" t="s">
        <v>11</v>
      </c>
      <c r="R80">
        <v>4.9539999999999997</v>
      </c>
      <c r="S80">
        <v>5.2560000000000002</v>
      </c>
      <c r="T80">
        <v>5.5449999999999999</v>
      </c>
      <c r="U80">
        <v>5.8639999999999999</v>
      </c>
      <c r="V80">
        <v>6.11</v>
      </c>
      <c r="W80">
        <v>6.3310000000000004</v>
      </c>
      <c r="X80">
        <v>6.6239999999999997</v>
      </c>
      <c r="Y80">
        <v>6.9589999999999996</v>
      </c>
      <c r="Z80">
        <v>7.266</v>
      </c>
      <c r="AB80" t="s">
        <v>21</v>
      </c>
      <c r="AC80">
        <v>4.9539999999999997</v>
      </c>
      <c r="AD80">
        <v>5.4269999999999996</v>
      </c>
      <c r="AE80">
        <v>5.8959999999999999</v>
      </c>
      <c r="AF80">
        <v>6.4039999999999999</v>
      </c>
      <c r="AG80">
        <v>6.8239999999999998</v>
      </c>
      <c r="AH80">
        <v>7.1109999999999998</v>
      </c>
      <c r="AI80">
        <v>7.2930000000000001</v>
      </c>
      <c r="AJ80">
        <v>7.3049999999999997</v>
      </c>
      <c r="AK80">
        <v>7.1470000000000002</v>
      </c>
    </row>
    <row r="81" spans="1:37" x14ac:dyDescent="0.25">
      <c r="A81" t="s">
        <v>259</v>
      </c>
      <c r="B81" t="s">
        <v>114</v>
      </c>
      <c r="E81" t="s">
        <v>260</v>
      </c>
      <c r="F81" t="s">
        <v>9</v>
      </c>
      <c r="G81">
        <v>8.7479999999999993</v>
      </c>
      <c r="H81">
        <v>10.119999999999999</v>
      </c>
      <c r="I81">
        <v>11.5</v>
      </c>
      <c r="J81">
        <v>12.96</v>
      </c>
      <c r="K81">
        <v>14.36</v>
      </c>
      <c r="L81">
        <v>15.65</v>
      </c>
      <c r="M81">
        <v>16.89</v>
      </c>
      <c r="N81">
        <v>18.09</v>
      </c>
      <c r="O81">
        <v>19.21</v>
      </c>
      <c r="Q81" t="s">
        <v>11</v>
      </c>
      <c r="R81">
        <v>8.7479999999999993</v>
      </c>
      <c r="S81">
        <v>10.16</v>
      </c>
      <c r="T81">
        <v>11.75</v>
      </c>
      <c r="U81">
        <v>13.58</v>
      </c>
      <c r="V81">
        <v>15.57</v>
      </c>
      <c r="W81">
        <v>17.73</v>
      </c>
      <c r="X81">
        <v>20.18</v>
      </c>
      <c r="Y81">
        <v>22.9</v>
      </c>
      <c r="Z81">
        <v>25.87</v>
      </c>
      <c r="AB81" t="s">
        <v>21</v>
      </c>
      <c r="AC81">
        <v>8.7479999999999993</v>
      </c>
      <c r="AD81">
        <v>10.220000000000001</v>
      </c>
      <c r="AE81">
        <v>11.62</v>
      </c>
      <c r="AF81">
        <v>13.02</v>
      </c>
      <c r="AG81">
        <v>14.25</v>
      </c>
      <c r="AH81">
        <v>15.23</v>
      </c>
      <c r="AI81">
        <v>16.04</v>
      </c>
      <c r="AJ81">
        <v>16.670000000000002</v>
      </c>
      <c r="AK81">
        <v>17.100000000000001</v>
      </c>
    </row>
    <row r="82" spans="1:37" x14ac:dyDescent="0.25">
      <c r="A82" t="s">
        <v>259</v>
      </c>
      <c r="B82" t="s">
        <v>115</v>
      </c>
      <c r="E82" t="s">
        <v>260</v>
      </c>
      <c r="F82" t="s">
        <v>9</v>
      </c>
      <c r="G82">
        <v>59.61</v>
      </c>
      <c r="H82">
        <v>58.16</v>
      </c>
      <c r="I82">
        <v>56.92</v>
      </c>
      <c r="J82">
        <v>55.86</v>
      </c>
      <c r="K82">
        <v>54.2</v>
      </c>
      <c r="L82">
        <v>52.17</v>
      </c>
      <c r="M82">
        <v>50.66</v>
      </c>
      <c r="N82">
        <v>49.42</v>
      </c>
      <c r="O82">
        <v>47.76</v>
      </c>
      <c r="Q82" t="s">
        <v>11</v>
      </c>
      <c r="R82">
        <v>59.61</v>
      </c>
      <c r="S82">
        <v>57.63</v>
      </c>
      <c r="T82">
        <v>55.8</v>
      </c>
      <c r="U82">
        <v>54.02</v>
      </c>
      <c r="V82">
        <v>51.74</v>
      </c>
      <c r="W82">
        <v>49.88</v>
      </c>
      <c r="X82">
        <v>49.33</v>
      </c>
      <c r="Y82">
        <v>49.4</v>
      </c>
      <c r="Z82">
        <v>49.66</v>
      </c>
      <c r="AB82" t="s">
        <v>21</v>
      </c>
      <c r="AC82">
        <v>59.61</v>
      </c>
      <c r="AD82">
        <v>59.37</v>
      </c>
      <c r="AE82">
        <v>59.73</v>
      </c>
      <c r="AF82">
        <v>60.56</v>
      </c>
      <c r="AG82">
        <v>60.89</v>
      </c>
      <c r="AH82">
        <v>60.26</v>
      </c>
      <c r="AI82">
        <v>59.06</v>
      </c>
      <c r="AJ82">
        <v>56.76</v>
      </c>
      <c r="AK82">
        <v>52.94</v>
      </c>
    </row>
    <row r="83" spans="1:37" x14ac:dyDescent="0.25">
      <c r="A83" t="s">
        <v>259</v>
      </c>
      <c r="B83" t="s">
        <v>116</v>
      </c>
      <c r="E83" t="s">
        <v>260</v>
      </c>
      <c r="F83" t="s">
        <v>9</v>
      </c>
      <c r="G83">
        <v>2.823</v>
      </c>
      <c r="H83">
        <v>2.863</v>
      </c>
      <c r="I83">
        <v>2.8559999999999999</v>
      </c>
      <c r="J83">
        <v>2.7869999999999999</v>
      </c>
      <c r="K83">
        <v>2.6760000000000002</v>
      </c>
      <c r="L83">
        <v>2.544</v>
      </c>
      <c r="M83">
        <v>2.39</v>
      </c>
      <c r="N83">
        <v>2.2360000000000002</v>
      </c>
      <c r="O83">
        <v>2.1070000000000002</v>
      </c>
      <c r="Q83" t="s">
        <v>11</v>
      </c>
      <c r="R83">
        <v>2.823</v>
      </c>
      <c r="S83">
        <v>2.919</v>
      </c>
      <c r="T83">
        <v>2.9809999999999999</v>
      </c>
      <c r="U83">
        <v>2.972</v>
      </c>
      <c r="V83">
        <v>2.9220000000000002</v>
      </c>
      <c r="W83">
        <v>2.8559999999999999</v>
      </c>
      <c r="X83">
        <v>2.7749999999999999</v>
      </c>
      <c r="Y83">
        <v>2.7130000000000001</v>
      </c>
      <c r="Z83">
        <v>2.6960000000000002</v>
      </c>
      <c r="AB83" t="s">
        <v>21</v>
      </c>
      <c r="AC83">
        <v>2.823</v>
      </c>
      <c r="AD83">
        <v>2.774</v>
      </c>
      <c r="AE83">
        <v>2.677</v>
      </c>
      <c r="AF83">
        <v>2.54</v>
      </c>
      <c r="AG83">
        <v>2.3740000000000001</v>
      </c>
      <c r="AH83">
        <v>2.2029999999999998</v>
      </c>
      <c r="AI83">
        <v>2.0329999999999999</v>
      </c>
      <c r="AJ83">
        <v>1.863</v>
      </c>
      <c r="AK83">
        <v>1.69</v>
      </c>
    </row>
    <row r="84" spans="1:37" x14ac:dyDescent="0.25">
      <c r="A84" t="s">
        <v>259</v>
      </c>
      <c r="B84" t="s">
        <v>117</v>
      </c>
      <c r="E84" t="s">
        <v>260</v>
      </c>
      <c r="F84" t="s">
        <v>9</v>
      </c>
      <c r="G84">
        <v>125.2</v>
      </c>
      <c r="H84">
        <v>119.1</v>
      </c>
      <c r="I84">
        <v>112.4</v>
      </c>
      <c r="J84">
        <v>105.7</v>
      </c>
      <c r="K84">
        <v>99.5</v>
      </c>
      <c r="L84">
        <v>92.73</v>
      </c>
      <c r="M84">
        <v>85.94</v>
      </c>
      <c r="N84">
        <v>80.22</v>
      </c>
      <c r="O84">
        <v>74.86</v>
      </c>
      <c r="Q84" t="s">
        <v>11</v>
      </c>
      <c r="R84">
        <v>125.2</v>
      </c>
      <c r="S84">
        <v>118.6</v>
      </c>
      <c r="T84">
        <v>111.5</v>
      </c>
      <c r="U84">
        <v>104.6</v>
      </c>
      <c r="V84">
        <v>98.13</v>
      </c>
      <c r="W84">
        <v>91.93</v>
      </c>
      <c r="X84">
        <v>86.99</v>
      </c>
      <c r="Y84">
        <v>83.42</v>
      </c>
      <c r="Z84">
        <v>80.680000000000007</v>
      </c>
      <c r="AB84" t="s">
        <v>21</v>
      </c>
      <c r="AC84">
        <v>125.2</v>
      </c>
      <c r="AD84">
        <v>120.2</v>
      </c>
      <c r="AE84">
        <v>115.1</v>
      </c>
      <c r="AF84">
        <v>110.1</v>
      </c>
      <c r="AG84">
        <v>105.5</v>
      </c>
      <c r="AH84">
        <v>100.1</v>
      </c>
      <c r="AI84">
        <v>93.22</v>
      </c>
      <c r="AJ84">
        <v>85.76</v>
      </c>
      <c r="AK84">
        <v>77.7</v>
      </c>
    </row>
    <row r="85" spans="1:37" x14ac:dyDescent="0.25">
      <c r="A85" t="s">
        <v>259</v>
      </c>
      <c r="B85" t="s">
        <v>118</v>
      </c>
      <c r="E85" t="s">
        <v>260</v>
      </c>
      <c r="F85" t="s">
        <v>9</v>
      </c>
      <c r="G85">
        <v>10.87</v>
      </c>
      <c r="H85">
        <v>13.03</v>
      </c>
      <c r="I85">
        <v>15.08</v>
      </c>
      <c r="J85">
        <v>16.75</v>
      </c>
      <c r="K85">
        <v>17.88</v>
      </c>
      <c r="L85">
        <v>18.62</v>
      </c>
      <c r="M85">
        <v>19.03</v>
      </c>
      <c r="N85">
        <v>19.059999999999999</v>
      </c>
      <c r="O85">
        <v>18.8</v>
      </c>
      <c r="Q85" t="s">
        <v>11</v>
      </c>
      <c r="R85">
        <v>10.87</v>
      </c>
      <c r="S85">
        <v>13.11</v>
      </c>
      <c r="T85">
        <v>15.46</v>
      </c>
      <c r="U85">
        <v>17.54</v>
      </c>
      <c r="V85">
        <v>19.2</v>
      </c>
      <c r="W85">
        <v>20.63</v>
      </c>
      <c r="X85">
        <v>21.85</v>
      </c>
      <c r="Y85">
        <v>22.8</v>
      </c>
      <c r="Z85">
        <v>23.59</v>
      </c>
      <c r="AB85" t="s">
        <v>21</v>
      </c>
      <c r="AC85">
        <v>10.87</v>
      </c>
      <c r="AD85">
        <v>13.03</v>
      </c>
      <c r="AE85">
        <v>14.82</v>
      </c>
      <c r="AF85">
        <v>16.14</v>
      </c>
      <c r="AG85">
        <v>16.87</v>
      </c>
      <c r="AH85">
        <v>17.13</v>
      </c>
      <c r="AI85">
        <v>17.02</v>
      </c>
      <c r="AJ85">
        <v>16.55</v>
      </c>
      <c r="AK85">
        <v>15.76</v>
      </c>
    </row>
    <row r="86" spans="1:37" x14ac:dyDescent="0.25">
      <c r="A86" t="s">
        <v>259</v>
      </c>
      <c r="B86" t="s">
        <v>119</v>
      </c>
      <c r="E86" t="s">
        <v>260</v>
      </c>
      <c r="F86" t="s">
        <v>9</v>
      </c>
      <c r="G86">
        <v>18.98</v>
      </c>
      <c r="H86">
        <v>20.77</v>
      </c>
      <c r="I86">
        <v>22.24</v>
      </c>
      <c r="J86">
        <v>23.5</v>
      </c>
      <c r="K86">
        <v>24.25</v>
      </c>
      <c r="L86">
        <v>24.59</v>
      </c>
      <c r="M86">
        <v>24.86</v>
      </c>
      <c r="N86">
        <v>25.06</v>
      </c>
      <c r="O86">
        <v>25.13</v>
      </c>
      <c r="Q86" t="s">
        <v>11</v>
      </c>
      <c r="R86">
        <v>18.98</v>
      </c>
      <c r="S86">
        <v>21.22</v>
      </c>
      <c r="T86">
        <v>23.45</v>
      </c>
      <c r="U86">
        <v>25.71</v>
      </c>
      <c r="V86">
        <v>27.65</v>
      </c>
      <c r="W86">
        <v>29.29</v>
      </c>
      <c r="X86">
        <v>31.01</v>
      </c>
      <c r="Y86">
        <v>32.729999999999997</v>
      </c>
      <c r="Z86">
        <v>34.229999999999997</v>
      </c>
      <c r="AB86" t="s">
        <v>21</v>
      </c>
      <c r="AC86">
        <v>18.98</v>
      </c>
      <c r="AD86">
        <v>20.12</v>
      </c>
      <c r="AE86">
        <v>20.67</v>
      </c>
      <c r="AF86">
        <v>20.89</v>
      </c>
      <c r="AG86">
        <v>20.58</v>
      </c>
      <c r="AH86">
        <v>19.989999999999998</v>
      </c>
      <c r="AI86">
        <v>19.37</v>
      </c>
      <c r="AJ86">
        <v>18.760000000000002</v>
      </c>
      <c r="AK86">
        <v>18.149999999999999</v>
      </c>
    </row>
    <row r="87" spans="1:37" x14ac:dyDescent="0.25">
      <c r="A87" t="s">
        <v>259</v>
      </c>
      <c r="B87" t="s">
        <v>120</v>
      </c>
      <c r="E87" t="s">
        <v>260</v>
      </c>
      <c r="F87" t="s">
        <v>9</v>
      </c>
      <c r="G87">
        <v>52.08</v>
      </c>
      <c r="H87">
        <v>63.21</v>
      </c>
      <c r="I87">
        <v>74.3</v>
      </c>
      <c r="J87">
        <v>84.05</v>
      </c>
      <c r="K87">
        <v>91.78</v>
      </c>
      <c r="L87">
        <v>96.91</v>
      </c>
      <c r="M87">
        <v>99.76</v>
      </c>
      <c r="N87">
        <v>100.9</v>
      </c>
      <c r="O87">
        <v>100.3</v>
      </c>
      <c r="Q87" t="s">
        <v>11</v>
      </c>
      <c r="R87">
        <v>52.08</v>
      </c>
      <c r="S87">
        <v>63.48</v>
      </c>
      <c r="T87">
        <v>75.989999999999995</v>
      </c>
      <c r="U87">
        <v>88.01</v>
      </c>
      <c r="V87">
        <v>99.18</v>
      </c>
      <c r="W87">
        <v>108.5</v>
      </c>
      <c r="X87">
        <v>116</v>
      </c>
      <c r="Y87">
        <v>122.9</v>
      </c>
      <c r="Z87">
        <v>128.69999999999999</v>
      </c>
      <c r="AB87" t="s">
        <v>21</v>
      </c>
      <c r="AC87">
        <v>52.08</v>
      </c>
      <c r="AD87">
        <v>62.12</v>
      </c>
      <c r="AE87">
        <v>70.91</v>
      </c>
      <c r="AF87">
        <v>78.08</v>
      </c>
      <c r="AG87">
        <v>82.78</v>
      </c>
      <c r="AH87">
        <v>84.84</v>
      </c>
      <c r="AI87">
        <v>84.76</v>
      </c>
      <c r="AJ87">
        <v>82.92</v>
      </c>
      <c r="AK87">
        <v>79.34</v>
      </c>
    </row>
    <row r="88" spans="1:37" x14ac:dyDescent="0.25">
      <c r="A88" t="s">
        <v>259</v>
      </c>
      <c r="B88" t="s">
        <v>121</v>
      </c>
      <c r="E88" t="s">
        <v>260</v>
      </c>
      <c r="F88" t="s">
        <v>9</v>
      </c>
      <c r="G88">
        <v>0.126</v>
      </c>
      <c r="H88">
        <v>0.14699999999999999</v>
      </c>
      <c r="I88">
        <v>0.16200000000000001</v>
      </c>
      <c r="J88">
        <v>0.17499999999999999</v>
      </c>
      <c r="K88">
        <v>0.182</v>
      </c>
      <c r="L88">
        <v>0.183</v>
      </c>
      <c r="M88">
        <v>0.183</v>
      </c>
      <c r="N88">
        <v>0.18099999999999999</v>
      </c>
      <c r="O88">
        <v>0.17599999999999999</v>
      </c>
      <c r="Q88" t="s">
        <v>11</v>
      </c>
      <c r="R88">
        <v>0.126</v>
      </c>
      <c r="S88">
        <v>0.151</v>
      </c>
      <c r="T88">
        <v>0.17299999999999999</v>
      </c>
      <c r="U88">
        <v>0.19500000000000001</v>
      </c>
      <c r="V88">
        <v>0.21299999999999999</v>
      </c>
      <c r="W88">
        <v>0.22500000000000001</v>
      </c>
      <c r="X88">
        <v>0.23599999999999999</v>
      </c>
      <c r="Y88">
        <v>0.245</v>
      </c>
      <c r="Z88">
        <v>0.252</v>
      </c>
      <c r="AB88" t="s">
        <v>21</v>
      </c>
      <c r="AC88">
        <v>0.126</v>
      </c>
      <c r="AD88">
        <v>0.14099999999999999</v>
      </c>
      <c r="AE88">
        <v>0.14699999999999999</v>
      </c>
      <c r="AF88">
        <v>0.15</v>
      </c>
      <c r="AG88">
        <v>0.14699999999999999</v>
      </c>
      <c r="AH88">
        <v>0.14099999999999999</v>
      </c>
      <c r="AI88">
        <v>0.13300000000000001</v>
      </c>
      <c r="AJ88">
        <v>0.126</v>
      </c>
      <c r="AK88">
        <v>0.11700000000000001</v>
      </c>
    </row>
    <row r="89" spans="1:37" x14ac:dyDescent="0.25">
      <c r="A89" t="s">
        <v>259</v>
      </c>
      <c r="B89" t="s">
        <v>122</v>
      </c>
      <c r="E89" t="s">
        <v>260</v>
      </c>
      <c r="F89" t="s">
        <v>9</v>
      </c>
      <c r="G89">
        <v>25.85</v>
      </c>
      <c r="H89">
        <v>26.57</v>
      </c>
      <c r="I89">
        <v>26.11</v>
      </c>
      <c r="J89">
        <v>25.25</v>
      </c>
      <c r="K89">
        <v>24.05</v>
      </c>
      <c r="L89">
        <v>22.52</v>
      </c>
      <c r="M89">
        <v>21.03</v>
      </c>
      <c r="N89">
        <v>19.52</v>
      </c>
      <c r="O89">
        <v>17.940000000000001</v>
      </c>
      <c r="Q89" t="s">
        <v>11</v>
      </c>
      <c r="R89">
        <v>25.85</v>
      </c>
      <c r="S89">
        <v>26.7</v>
      </c>
      <c r="T89">
        <v>26.44</v>
      </c>
      <c r="U89">
        <v>25.77</v>
      </c>
      <c r="V89">
        <v>24.96</v>
      </c>
      <c r="W89">
        <v>23.91</v>
      </c>
      <c r="X89">
        <v>23.03</v>
      </c>
      <c r="Y89">
        <v>22.35</v>
      </c>
      <c r="Z89">
        <v>21.69</v>
      </c>
      <c r="AB89" t="s">
        <v>21</v>
      </c>
      <c r="AC89">
        <v>25.85</v>
      </c>
      <c r="AD89">
        <v>26.54</v>
      </c>
      <c r="AE89">
        <v>26.1</v>
      </c>
      <c r="AF89">
        <v>25.32</v>
      </c>
      <c r="AG89">
        <v>24.16</v>
      </c>
      <c r="AH89">
        <v>22.58</v>
      </c>
      <c r="AI89">
        <v>21.05</v>
      </c>
      <c r="AJ89">
        <v>19.489999999999998</v>
      </c>
      <c r="AK89">
        <v>17.809999999999999</v>
      </c>
    </row>
    <row r="90" spans="1:37" x14ac:dyDescent="0.25">
      <c r="A90" t="s">
        <v>259</v>
      </c>
      <c r="B90" t="s">
        <v>123</v>
      </c>
      <c r="E90" t="s">
        <v>260</v>
      </c>
      <c r="F90" t="s">
        <v>9</v>
      </c>
      <c r="G90">
        <v>51.81</v>
      </c>
      <c r="H90">
        <v>50.93</v>
      </c>
      <c r="I90">
        <v>49.18</v>
      </c>
      <c r="J90">
        <v>46.42</v>
      </c>
      <c r="K90">
        <v>42.43</v>
      </c>
      <c r="L90">
        <v>38.11</v>
      </c>
      <c r="M90">
        <v>34.22</v>
      </c>
      <c r="N90">
        <v>30.72</v>
      </c>
      <c r="O90">
        <v>27.48</v>
      </c>
      <c r="Q90" t="s">
        <v>11</v>
      </c>
      <c r="R90">
        <v>51.81</v>
      </c>
      <c r="S90">
        <v>50.94</v>
      </c>
      <c r="T90">
        <v>49.15</v>
      </c>
      <c r="U90">
        <v>46.12</v>
      </c>
      <c r="V90">
        <v>41.85</v>
      </c>
      <c r="W90">
        <v>37.68</v>
      </c>
      <c r="X90">
        <v>34.369999999999997</v>
      </c>
      <c r="Y90">
        <v>31.77</v>
      </c>
      <c r="Z90">
        <v>29.76</v>
      </c>
      <c r="AB90" t="s">
        <v>21</v>
      </c>
      <c r="AC90">
        <v>51.81</v>
      </c>
      <c r="AD90">
        <v>51</v>
      </c>
      <c r="AE90">
        <v>49.56</v>
      </c>
      <c r="AF90">
        <v>47.42</v>
      </c>
      <c r="AG90">
        <v>44.17</v>
      </c>
      <c r="AH90">
        <v>40.21</v>
      </c>
      <c r="AI90">
        <v>36.35</v>
      </c>
      <c r="AJ90">
        <v>32.65</v>
      </c>
      <c r="AK90">
        <v>28.78</v>
      </c>
    </row>
    <row r="91" spans="1:37" x14ac:dyDescent="0.25">
      <c r="A91" t="s">
        <v>259</v>
      </c>
      <c r="B91" t="s">
        <v>124</v>
      </c>
      <c r="E91" t="s">
        <v>260</v>
      </c>
      <c r="F91" t="s">
        <v>9</v>
      </c>
      <c r="G91">
        <v>1.6919999999999999</v>
      </c>
      <c r="H91">
        <v>1.7050000000000001</v>
      </c>
      <c r="I91">
        <v>1.68</v>
      </c>
      <c r="J91">
        <v>1.6259999999999999</v>
      </c>
      <c r="K91">
        <v>1.548</v>
      </c>
      <c r="L91">
        <v>1.458</v>
      </c>
      <c r="M91">
        <v>1.361</v>
      </c>
      <c r="N91">
        <v>1.26</v>
      </c>
      <c r="O91">
        <v>1.165</v>
      </c>
      <c r="Q91" t="s">
        <v>11</v>
      </c>
      <c r="R91">
        <v>1.6919999999999999</v>
      </c>
      <c r="S91">
        <v>1.7050000000000001</v>
      </c>
      <c r="T91">
        <v>1.68</v>
      </c>
      <c r="U91">
        <v>1.625</v>
      </c>
      <c r="V91">
        <v>1.5469999999999999</v>
      </c>
      <c r="W91">
        <v>1.456</v>
      </c>
      <c r="X91">
        <v>1.3580000000000001</v>
      </c>
      <c r="Y91">
        <v>1.256</v>
      </c>
      <c r="Z91">
        <v>1.1619999999999999</v>
      </c>
      <c r="AB91" t="s">
        <v>21</v>
      </c>
      <c r="AC91">
        <v>1.6919999999999999</v>
      </c>
      <c r="AD91">
        <v>1.7050000000000001</v>
      </c>
      <c r="AE91">
        <v>1.68</v>
      </c>
      <c r="AF91">
        <v>1.625</v>
      </c>
      <c r="AG91">
        <v>1.548</v>
      </c>
      <c r="AH91">
        <v>1.4590000000000001</v>
      </c>
      <c r="AI91">
        <v>1.3620000000000001</v>
      </c>
      <c r="AJ91">
        <v>1.2609999999999999</v>
      </c>
      <c r="AK91">
        <v>1.167</v>
      </c>
    </row>
    <row r="92" spans="1:37" x14ac:dyDescent="0.25">
      <c r="A92" t="s">
        <v>259</v>
      </c>
      <c r="B92" t="s">
        <v>125</v>
      </c>
      <c r="E92" t="s">
        <v>260</v>
      </c>
      <c r="F92" t="s">
        <v>9</v>
      </c>
      <c r="G92">
        <v>4.5119999999999996</v>
      </c>
      <c r="H92">
        <v>5.0129999999999999</v>
      </c>
      <c r="I92">
        <v>5.4009999999999998</v>
      </c>
      <c r="J92">
        <v>5.6630000000000003</v>
      </c>
      <c r="K92">
        <v>5.7169999999999996</v>
      </c>
      <c r="L92">
        <v>5.5970000000000004</v>
      </c>
      <c r="M92">
        <v>5.4580000000000002</v>
      </c>
      <c r="N92">
        <v>5.3520000000000003</v>
      </c>
      <c r="O92">
        <v>5.1769999999999996</v>
      </c>
      <c r="Q92" t="s">
        <v>11</v>
      </c>
      <c r="R92">
        <v>4.5119999999999996</v>
      </c>
      <c r="S92">
        <v>4.9669999999999996</v>
      </c>
      <c r="T92">
        <v>5.3289999999999997</v>
      </c>
      <c r="U92">
        <v>5.5540000000000003</v>
      </c>
      <c r="V92">
        <v>5.5759999999999996</v>
      </c>
      <c r="W92">
        <v>5.5339999999999998</v>
      </c>
      <c r="X92">
        <v>5.6369999999999996</v>
      </c>
      <c r="Y92">
        <v>5.8339999999999996</v>
      </c>
      <c r="Z92">
        <v>5.9850000000000003</v>
      </c>
      <c r="AB92" t="s">
        <v>21</v>
      </c>
      <c r="AC92">
        <v>4.5119999999999996</v>
      </c>
      <c r="AD92">
        <v>5.1260000000000003</v>
      </c>
      <c r="AE92">
        <v>5.593</v>
      </c>
      <c r="AF92">
        <v>5.9349999999999996</v>
      </c>
      <c r="AG92">
        <v>6.0789999999999997</v>
      </c>
      <c r="AH92">
        <v>5.9939999999999998</v>
      </c>
      <c r="AI92">
        <v>5.7640000000000002</v>
      </c>
      <c r="AJ92">
        <v>5.4889999999999999</v>
      </c>
      <c r="AK92">
        <v>5.16</v>
      </c>
    </row>
    <row r="93" spans="1:37" x14ac:dyDescent="0.25">
      <c r="A93" t="s">
        <v>259</v>
      </c>
      <c r="B93" t="s">
        <v>126</v>
      </c>
      <c r="E93" t="s">
        <v>260</v>
      </c>
      <c r="F93" t="s">
        <v>9</v>
      </c>
      <c r="G93">
        <v>6.4660000000000002</v>
      </c>
      <c r="H93">
        <v>7.4809999999999999</v>
      </c>
      <c r="I93">
        <v>8.3659999999999997</v>
      </c>
      <c r="J93">
        <v>9.1359999999999992</v>
      </c>
      <c r="K93">
        <v>9.64</v>
      </c>
      <c r="L93">
        <v>9.9369999999999994</v>
      </c>
      <c r="M93">
        <v>10.130000000000001</v>
      </c>
      <c r="N93">
        <v>10.220000000000001</v>
      </c>
      <c r="O93">
        <v>10.220000000000001</v>
      </c>
      <c r="Q93" t="s">
        <v>11</v>
      </c>
      <c r="R93">
        <v>6.4660000000000002</v>
      </c>
      <c r="S93">
        <v>7.6619999999999999</v>
      </c>
      <c r="T93">
        <v>8.8829999999999991</v>
      </c>
      <c r="U93">
        <v>10.1</v>
      </c>
      <c r="V93">
        <v>11.14</v>
      </c>
      <c r="W93">
        <v>12.02</v>
      </c>
      <c r="X93">
        <v>12.85</v>
      </c>
      <c r="Y93">
        <v>13.61</v>
      </c>
      <c r="Z93">
        <v>14.28</v>
      </c>
      <c r="AB93" t="s">
        <v>21</v>
      </c>
      <c r="AC93">
        <v>6.4660000000000002</v>
      </c>
      <c r="AD93">
        <v>7.226</v>
      </c>
      <c r="AE93">
        <v>7.702</v>
      </c>
      <c r="AF93">
        <v>7.9850000000000003</v>
      </c>
      <c r="AG93">
        <v>7.9809999999999999</v>
      </c>
      <c r="AH93">
        <v>7.8150000000000004</v>
      </c>
      <c r="AI93">
        <v>7.5839999999999996</v>
      </c>
      <c r="AJ93">
        <v>7.306</v>
      </c>
      <c r="AK93">
        <v>7.0259999999999998</v>
      </c>
    </row>
    <row r="94" spans="1:37" x14ac:dyDescent="0.25">
      <c r="A94" t="s">
        <v>259</v>
      </c>
      <c r="B94" t="s">
        <v>127</v>
      </c>
      <c r="E94" t="s">
        <v>260</v>
      </c>
      <c r="F94" t="s">
        <v>9</v>
      </c>
      <c r="G94">
        <v>7.3179999999999996</v>
      </c>
      <c r="H94">
        <v>8.2759999999999998</v>
      </c>
      <c r="I94">
        <v>8.9860000000000007</v>
      </c>
      <c r="J94">
        <v>9.3960000000000008</v>
      </c>
      <c r="K94">
        <v>9.548</v>
      </c>
      <c r="L94">
        <v>9.4949999999999992</v>
      </c>
      <c r="M94">
        <v>9.2880000000000003</v>
      </c>
      <c r="N94">
        <v>8.9930000000000003</v>
      </c>
      <c r="O94">
        <v>8.6620000000000008</v>
      </c>
      <c r="Q94" t="s">
        <v>11</v>
      </c>
      <c r="R94">
        <v>7.3179999999999996</v>
      </c>
      <c r="S94">
        <v>8.4570000000000007</v>
      </c>
      <c r="T94">
        <v>9.5299999999999994</v>
      </c>
      <c r="U94">
        <v>10.39</v>
      </c>
      <c r="V94">
        <v>11.13</v>
      </c>
      <c r="W94">
        <v>11.76</v>
      </c>
      <c r="X94">
        <v>12.31</v>
      </c>
      <c r="Y94">
        <v>12.89</v>
      </c>
      <c r="Z94">
        <v>13.54</v>
      </c>
      <c r="AB94" t="s">
        <v>21</v>
      </c>
      <c r="AC94">
        <v>7.3179999999999996</v>
      </c>
      <c r="AD94">
        <v>7.9880000000000004</v>
      </c>
      <c r="AE94">
        <v>8.282</v>
      </c>
      <c r="AF94">
        <v>8.2859999999999996</v>
      </c>
      <c r="AG94">
        <v>8.0310000000000006</v>
      </c>
      <c r="AH94">
        <v>7.6289999999999996</v>
      </c>
      <c r="AI94">
        <v>7.1230000000000002</v>
      </c>
      <c r="AJ94">
        <v>6.5579999999999998</v>
      </c>
      <c r="AK94">
        <v>5.9909999999999997</v>
      </c>
    </row>
    <row r="95" spans="1:37" x14ac:dyDescent="0.25">
      <c r="A95" t="s">
        <v>259</v>
      </c>
      <c r="B95" t="s">
        <v>128</v>
      </c>
      <c r="E95" t="s">
        <v>260</v>
      </c>
      <c r="F95" t="s">
        <v>9</v>
      </c>
      <c r="G95">
        <v>1.893</v>
      </c>
      <c r="H95">
        <v>1.722</v>
      </c>
      <c r="I95">
        <v>1.5569999999999999</v>
      </c>
      <c r="J95">
        <v>1.4390000000000001</v>
      </c>
      <c r="K95">
        <v>1.3420000000000001</v>
      </c>
      <c r="L95">
        <v>1.2609999999999999</v>
      </c>
      <c r="M95">
        <v>1.1970000000000001</v>
      </c>
      <c r="N95">
        <v>1.1439999999999999</v>
      </c>
      <c r="O95">
        <v>1.095</v>
      </c>
      <c r="Q95" t="s">
        <v>11</v>
      </c>
      <c r="R95">
        <v>1.893</v>
      </c>
      <c r="S95">
        <v>1.754</v>
      </c>
      <c r="T95">
        <v>1.615</v>
      </c>
      <c r="U95">
        <v>1.518</v>
      </c>
      <c r="V95">
        <v>1.4419999999999999</v>
      </c>
      <c r="W95">
        <v>1.3859999999999999</v>
      </c>
      <c r="X95">
        <v>1.3560000000000001</v>
      </c>
      <c r="Y95">
        <v>1.345</v>
      </c>
      <c r="Z95">
        <v>1.341</v>
      </c>
      <c r="AB95" t="s">
        <v>21</v>
      </c>
      <c r="AC95">
        <v>1.893</v>
      </c>
      <c r="AD95">
        <v>1.6679999999999999</v>
      </c>
      <c r="AE95">
        <v>1.4790000000000001</v>
      </c>
      <c r="AF95">
        <v>1.357</v>
      </c>
      <c r="AG95">
        <v>1.262</v>
      </c>
      <c r="AH95">
        <v>1.1850000000000001</v>
      </c>
      <c r="AI95">
        <v>1.121</v>
      </c>
      <c r="AJ95">
        <v>1.06</v>
      </c>
      <c r="AK95">
        <v>0.997</v>
      </c>
    </row>
    <row r="96" spans="1:37" x14ac:dyDescent="0.25">
      <c r="A96" t="s">
        <v>259</v>
      </c>
      <c r="B96" t="s">
        <v>129</v>
      </c>
      <c r="E96" t="s">
        <v>260</v>
      </c>
      <c r="F96" t="s">
        <v>9</v>
      </c>
      <c r="G96">
        <v>5.7629999999999999</v>
      </c>
      <c r="H96">
        <v>6.3129999999999997</v>
      </c>
      <c r="I96">
        <v>6.8360000000000003</v>
      </c>
      <c r="J96">
        <v>7.2089999999999996</v>
      </c>
      <c r="K96">
        <v>7.4130000000000003</v>
      </c>
      <c r="L96">
        <v>7.5259999999999998</v>
      </c>
      <c r="M96">
        <v>7.5410000000000004</v>
      </c>
      <c r="N96">
        <v>7.4260000000000002</v>
      </c>
      <c r="O96">
        <v>7.1879999999999997</v>
      </c>
      <c r="Q96" t="s">
        <v>11</v>
      </c>
      <c r="R96">
        <v>5.7629999999999999</v>
      </c>
      <c r="S96">
        <v>6.36</v>
      </c>
      <c r="T96">
        <v>7.0090000000000003</v>
      </c>
      <c r="U96">
        <v>7.5279999999999996</v>
      </c>
      <c r="V96">
        <v>7.9349999999999996</v>
      </c>
      <c r="W96">
        <v>8.3320000000000007</v>
      </c>
      <c r="X96">
        <v>8.6630000000000003</v>
      </c>
      <c r="Y96">
        <v>8.8940000000000001</v>
      </c>
      <c r="Z96">
        <v>9.093</v>
      </c>
      <c r="AB96" t="s">
        <v>21</v>
      </c>
      <c r="AC96">
        <v>5.7629999999999999</v>
      </c>
      <c r="AD96">
        <v>6.2679999999999998</v>
      </c>
      <c r="AE96">
        <v>6.681</v>
      </c>
      <c r="AF96">
        <v>6.9390000000000001</v>
      </c>
      <c r="AG96">
        <v>7.0110000000000001</v>
      </c>
      <c r="AH96">
        <v>6.9530000000000003</v>
      </c>
      <c r="AI96">
        <v>6.7990000000000004</v>
      </c>
      <c r="AJ96">
        <v>6.5380000000000003</v>
      </c>
      <c r="AK96">
        <v>6.1520000000000001</v>
      </c>
    </row>
    <row r="97" spans="1:37" x14ac:dyDescent="0.25">
      <c r="A97" t="s">
        <v>259</v>
      </c>
      <c r="B97" t="s">
        <v>130</v>
      </c>
      <c r="E97" t="s">
        <v>260</v>
      </c>
      <c r="F97" t="s">
        <v>9</v>
      </c>
      <c r="G97">
        <v>2.2400000000000002</v>
      </c>
      <c r="H97">
        <v>2.4460000000000002</v>
      </c>
      <c r="I97">
        <v>2.5979999999999999</v>
      </c>
      <c r="J97">
        <v>2.6850000000000001</v>
      </c>
      <c r="K97">
        <v>2.6970000000000001</v>
      </c>
      <c r="L97">
        <v>2.6440000000000001</v>
      </c>
      <c r="M97">
        <v>2.5640000000000001</v>
      </c>
      <c r="N97">
        <v>2.4689999999999999</v>
      </c>
      <c r="O97">
        <v>2.3639999999999999</v>
      </c>
      <c r="Q97" t="s">
        <v>11</v>
      </c>
      <c r="R97">
        <v>2.2400000000000002</v>
      </c>
      <c r="S97">
        <v>2.4660000000000002</v>
      </c>
      <c r="T97">
        <v>2.6829999999999998</v>
      </c>
      <c r="U97">
        <v>2.8740000000000001</v>
      </c>
      <c r="V97">
        <v>3.0179999999999998</v>
      </c>
      <c r="W97">
        <v>3.101</v>
      </c>
      <c r="X97">
        <v>3.1589999999999998</v>
      </c>
      <c r="Y97">
        <v>3.1920000000000002</v>
      </c>
      <c r="Z97">
        <v>3.206</v>
      </c>
      <c r="AB97" t="s">
        <v>21</v>
      </c>
      <c r="AC97">
        <v>2.2400000000000002</v>
      </c>
      <c r="AD97">
        <v>2.371</v>
      </c>
      <c r="AE97">
        <v>2.4180000000000001</v>
      </c>
      <c r="AF97">
        <v>2.4060000000000001</v>
      </c>
      <c r="AG97">
        <v>2.3199999999999998</v>
      </c>
      <c r="AH97">
        <v>2.1869999999999998</v>
      </c>
      <c r="AI97">
        <v>2.0419999999999998</v>
      </c>
      <c r="AJ97">
        <v>1.895</v>
      </c>
      <c r="AK97">
        <v>1.754</v>
      </c>
    </row>
    <row r="98" spans="1:37" x14ac:dyDescent="0.25">
      <c r="A98" t="s">
        <v>259</v>
      </c>
      <c r="B98" t="s">
        <v>131</v>
      </c>
      <c r="E98" t="s">
        <v>260</v>
      </c>
      <c r="F98" t="s">
        <v>9</v>
      </c>
      <c r="G98">
        <v>5.1070000000000002</v>
      </c>
      <c r="H98">
        <v>6.3959999999999999</v>
      </c>
      <c r="I98">
        <v>7.7309999999999999</v>
      </c>
      <c r="J98">
        <v>8.9610000000000003</v>
      </c>
      <c r="K98">
        <v>10</v>
      </c>
      <c r="L98">
        <v>10.8</v>
      </c>
      <c r="M98">
        <v>11.29</v>
      </c>
      <c r="N98">
        <v>11.53</v>
      </c>
      <c r="O98">
        <v>11.56</v>
      </c>
      <c r="Q98" t="s">
        <v>11</v>
      </c>
      <c r="R98">
        <v>5.1070000000000002</v>
      </c>
      <c r="S98">
        <v>6.4039999999999999</v>
      </c>
      <c r="T98">
        <v>7.8780000000000001</v>
      </c>
      <c r="U98">
        <v>9.33</v>
      </c>
      <c r="V98">
        <v>10.7</v>
      </c>
      <c r="W98">
        <v>11.9</v>
      </c>
      <c r="X98">
        <v>12.81</v>
      </c>
      <c r="Y98">
        <v>13.5</v>
      </c>
      <c r="Z98">
        <v>14.03</v>
      </c>
      <c r="AB98" t="s">
        <v>21</v>
      </c>
      <c r="AC98">
        <v>5.1070000000000002</v>
      </c>
      <c r="AD98">
        <v>6.3019999999999996</v>
      </c>
      <c r="AE98">
        <v>7.3659999999999997</v>
      </c>
      <c r="AF98">
        <v>8.26</v>
      </c>
      <c r="AG98">
        <v>8.8979999999999997</v>
      </c>
      <c r="AH98">
        <v>9.2669999999999995</v>
      </c>
      <c r="AI98">
        <v>9.3849999999999998</v>
      </c>
      <c r="AJ98">
        <v>9.2949999999999999</v>
      </c>
      <c r="AK98">
        <v>9.0109999999999992</v>
      </c>
    </row>
    <row r="99" spans="1:37" x14ac:dyDescent="0.25">
      <c r="A99" t="s">
        <v>259</v>
      </c>
      <c r="B99" t="s">
        <v>132</v>
      </c>
      <c r="E99" t="s">
        <v>260</v>
      </c>
      <c r="F99" t="s">
        <v>9</v>
      </c>
      <c r="G99">
        <v>6.6760000000000002</v>
      </c>
      <c r="H99">
        <v>7.5309999999999997</v>
      </c>
      <c r="I99">
        <v>8.3260000000000005</v>
      </c>
      <c r="J99">
        <v>8.9559999999999995</v>
      </c>
      <c r="K99">
        <v>9.3119999999999994</v>
      </c>
      <c r="L99">
        <v>9.5229999999999997</v>
      </c>
      <c r="M99">
        <v>9.6579999999999995</v>
      </c>
      <c r="N99">
        <v>9.6929999999999996</v>
      </c>
      <c r="O99">
        <v>9.6219999999999999</v>
      </c>
      <c r="Q99" t="s">
        <v>11</v>
      </c>
      <c r="R99">
        <v>6.6760000000000002</v>
      </c>
      <c r="S99">
        <v>7.6079999999999997</v>
      </c>
      <c r="T99">
        <v>8.6059999999999999</v>
      </c>
      <c r="U99">
        <v>9.4930000000000003</v>
      </c>
      <c r="V99">
        <v>10.16</v>
      </c>
      <c r="W99">
        <v>10.82</v>
      </c>
      <c r="X99">
        <v>11.52</v>
      </c>
      <c r="Y99">
        <v>12.16</v>
      </c>
      <c r="Z99">
        <v>12.8</v>
      </c>
      <c r="AB99" t="s">
        <v>21</v>
      </c>
      <c r="AC99">
        <v>6.6760000000000002</v>
      </c>
      <c r="AD99">
        <v>7.4450000000000003</v>
      </c>
      <c r="AE99">
        <v>8.0419999999999998</v>
      </c>
      <c r="AF99">
        <v>8.4629999999999992</v>
      </c>
      <c r="AG99">
        <v>8.6189999999999998</v>
      </c>
      <c r="AH99">
        <v>8.5890000000000004</v>
      </c>
      <c r="AI99">
        <v>8.4649999999999999</v>
      </c>
      <c r="AJ99">
        <v>8.2639999999999993</v>
      </c>
      <c r="AK99">
        <v>7.9279999999999999</v>
      </c>
    </row>
    <row r="100" spans="1:37" x14ac:dyDescent="0.25">
      <c r="A100" t="s">
        <v>259</v>
      </c>
      <c r="B100" t="s">
        <v>133</v>
      </c>
      <c r="E100" t="s">
        <v>260</v>
      </c>
      <c r="F100" t="s">
        <v>9</v>
      </c>
      <c r="G100">
        <v>2.8029999999999999</v>
      </c>
      <c r="H100">
        <v>2.5539999999999998</v>
      </c>
      <c r="I100">
        <v>2.3069999999999999</v>
      </c>
      <c r="J100">
        <v>2.1059999999999999</v>
      </c>
      <c r="K100">
        <v>1.927</v>
      </c>
      <c r="L100">
        <v>1.784</v>
      </c>
      <c r="M100">
        <v>1.68</v>
      </c>
      <c r="N100">
        <v>1.601</v>
      </c>
      <c r="O100">
        <v>1.5429999999999999</v>
      </c>
      <c r="Q100" t="s">
        <v>11</v>
      </c>
      <c r="R100">
        <v>2.8029999999999999</v>
      </c>
      <c r="S100">
        <v>2.6139999999999999</v>
      </c>
      <c r="T100">
        <v>2.4249999999999998</v>
      </c>
      <c r="U100">
        <v>2.278</v>
      </c>
      <c r="V100">
        <v>2.1579999999999999</v>
      </c>
      <c r="W100">
        <v>2.0830000000000002</v>
      </c>
      <c r="X100">
        <v>2.0529999999999999</v>
      </c>
      <c r="Y100">
        <v>2.056</v>
      </c>
      <c r="Z100">
        <v>2.0870000000000002</v>
      </c>
      <c r="AB100" t="s">
        <v>21</v>
      </c>
      <c r="AC100">
        <v>2.8029999999999999</v>
      </c>
      <c r="AD100">
        <v>2.448</v>
      </c>
      <c r="AE100">
        <v>2.129</v>
      </c>
      <c r="AF100">
        <v>1.885</v>
      </c>
      <c r="AG100">
        <v>1.675</v>
      </c>
      <c r="AH100">
        <v>1.508</v>
      </c>
      <c r="AI100">
        <v>1.385</v>
      </c>
      <c r="AJ100">
        <v>1.2869999999999999</v>
      </c>
      <c r="AK100">
        <v>1.2010000000000001</v>
      </c>
    </row>
    <row r="101" spans="1:37" x14ac:dyDescent="0.25">
      <c r="A101" t="s">
        <v>259</v>
      </c>
      <c r="B101" t="s">
        <v>134</v>
      </c>
      <c r="E101" t="s">
        <v>260</v>
      </c>
      <c r="F101" t="s">
        <v>9</v>
      </c>
      <c r="G101">
        <v>0.63100000000000001</v>
      </c>
      <c r="H101">
        <v>0.68300000000000005</v>
      </c>
      <c r="I101">
        <v>0.72299999999999998</v>
      </c>
      <c r="J101">
        <v>0.76400000000000001</v>
      </c>
      <c r="K101">
        <v>0.79900000000000004</v>
      </c>
      <c r="L101">
        <v>0.81899999999999995</v>
      </c>
      <c r="M101">
        <v>0.82499999999999996</v>
      </c>
      <c r="N101">
        <v>0.82</v>
      </c>
      <c r="O101">
        <v>0.80300000000000005</v>
      </c>
      <c r="Q101" t="s">
        <v>11</v>
      </c>
      <c r="R101">
        <v>0.63100000000000001</v>
      </c>
      <c r="S101">
        <v>0.66800000000000004</v>
      </c>
      <c r="T101">
        <v>0.69399999999999995</v>
      </c>
      <c r="U101">
        <v>0.71899999999999997</v>
      </c>
      <c r="V101">
        <v>0.74099999999999999</v>
      </c>
      <c r="W101">
        <v>0.75800000000000001</v>
      </c>
      <c r="X101">
        <v>0.77500000000000002</v>
      </c>
      <c r="Y101">
        <v>0.79600000000000004</v>
      </c>
      <c r="Z101">
        <v>0.81699999999999995</v>
      </c>
      <c r="AB101" t="s">
        <v>21</v>
      </c>
      <c r="AC101">
        <v>0.63100000000000001</v>
      </c>
      <c r="AD101">
        <v>0.71599999999999997</v>
      </c>
      <c r="AE101">
        <v>0.79200000000000004</v>
      </c>
      <c r="AF101">
        <v>0.87</v>
      </c>
      <c r="AG101">
        <v>0.93600000000000005</v>
      </c>
      <c r="AH101">
        <v>0.97299999999999998</v>
      </c>
      <c r="AI101">
        <v>0.98599999999999999</v>
      </c>
      <c r="AJ101">
        <v>0.97499999999999998</v>
      </c>
      <c r="AK101">
        <v>0.93600000000000005</v>
      </c>
    </row>
    <row r="102" spans="1:37" x14ac:dyDescent="0.25">
      <c r="A102" t="s">
        <v>259</v>
      </c>
      <c r="B102" t="s">
        <v>135</v>
      </c>
      <c r="E102" t="s">
        <v>260</v>
      </c>
      <c r="F102" t="s">
        <v>9</v>
      </c>
      <c r="G102">
        <v>2.1080000000000001</v>
      </c>
      <c r="H102">
        <v>2.0960000000000001</v>
      </c>
      <c r="I102">
        <v>2.08</v>
      </c>
      <c r="J102">
        <v>2.0369999999999999</v>
      </c>
      <c r="K102">
        <v>1.988</v>
      </c>
      <c r="L102">
        <v>1.927</v>
      </c>
      <c r="M102">
        <v>1.8520000000000001</v>
      </c>
      <c r="N102">
        <v>1.772</v>
      </c>
      <c r="O102">
        <v>1.6950000000000001</v>
      </c>
      <c r="Q102" t="s">
        <v>11</v>
      </c>
      <c r="R102">
        <v>2.1080000000000001</v>
      </c>
      <c r="S102">
        <v>2.105</v>
      </c>
      <c r="T102">
        <v>2.1019999999999999</v>
      </c>
      <c r="U102">
        <v>2.0680000000000001</v>
      </c>
      <c r="V102">
        <v>2.0369999999999999</v>
      </c>
      <c r="W102">
        <v>2.012</v>
      </c>
      <c r="X102">
        <v>1.9910000000000001</v>
      </c>
      <c r="Y102">
        <v>1.992</v>
      </c>
      <c r="Z102">
        <v>2.0179999999999998</v>
      </c>
      <c r="AB102" t="s">
        <v>21</v>
      </c>
      <c r="AC102">
        <v>2.1080000000000001</v>
      </c>
      <c r="AD102">
        <v>2.0939999999999999</v>
      </c>
      <c r="AE102">
        <v>2.0830000000000002</v>
      </c>
      <c r="AF102">
        <v>2.0529999999999999</v>
      </c>
      <c r="AG102">
        <v>2.0129999999999999</v>
      </c>
      <c r="AH102">
        <v>1.952</v>
      </c>
      <c r="AI102">
        <v>1.871</v>
      </c>
      <c r="AJ102">
        <v>1.774</v>
      </c>
      <c r="AK102">
        <v>1.6619999999999999</v>
      </c>
    </row>
    <row r="103" spans="1:37" x14ac:dyDescent="0.25">
      <c r="A103" t="s">
        <v>259</v>
      </c>
      <c r="B103" t="s">
        <v>136</v>
      </c>
      <c r="E103" t="s">
        <v>260</v>
      </c>
      <c r="F103" t="s">
        <v>9</v>
      </c>
      <c r="G103">
        <v>28.22</v>
      </c>
      <c r="H103">
        <v>35.4</v>
      </c>
      <c r="I103">
        <v>42.63</v>
      </c>
      <c r="J103">
        <v>49.51</v>
      </c>
      <c r="K103">
        <v>55.58</v>
      </c>
      <c r="L103">
        <v>60.48</v>
      </c>
      <c r="M103">
        <v>63.93</v>
      </c>
      <c r="N103">
        <v>66.12</v>
      </c>
      <c r="O103">
        <v>67.17</v>
      </c>
      <c r="Q103" t="s">
        <v>11</v>
      </c>
      <c r="R103">
        <v>28.22</v>
      </c>
      <c r="S103">
        <v>36.06</v>
      </c>
      <c r="T103">
        <v>45.07</v>
      </c>
      <c r="U103">
        <v>54.64</v>
      </c>
      <c r="V103">
        <v>64.48</v>
      </c>
      <c r="W103">
        <v>73.83</v>
      </c>
      <c r="X103">
        <v>82.25</v>
      </c>
      <c r="Y103">
        <v>90.31</v>
      </c>
      <c r="Z103">
        <v>97.79</v>
      </c>
      <c r="AB103" t="s">
        <v>21</v>
      </c>
      <c r="AC103">
        <v>28.22</v>
      </c>
      <c r="AD103">
        <v>34.22</v>
      </c>
      <c r="AE103">
        <v>39.21</v>
      </c>
      <c r="AF103">
        <v>43.36</v>
      </c>
      <c r="AG103">
        <v>46.23</v>
      </c>
      <c r="AH103">
        <v>47.84</v>
      </c>
      <c r="AI103">
        <v>48.27</v>
      </c>
      <c r="AJ103">
        <v>47.66</v>
      </c>
      <c r="AK103">
        <v>46.12</v>
      </c>
    </row>
    <row r="104" spans="1:37" x14ac:dyDescent="0.25">
      <c r="A104" t="s">
        <v>259</v>
      </c>
      <c r="B104" t="s">
        <v>137</v>
      </c>
      <c r="E104" t="s">
        <v>260</v>
      </c>
      <c r="F104" t="s">
        <v>9</v>
      </c>
      <c r="G104">
        <v>19.36</v>
      </c>
      <c r="H104">
        <v>24.84</v>
      </c>
      <c r="I104">
        <v>30.86</v>
      </c>
      <c r="J104">
        <v>36.71</v>
      </c>
      <c r="K104">
        <v>42.03</v>
      </c>
      <c r="L104">
        <v>46.38</v>
      </c>
      <c r="M104">
        <v>49.43</v>
      </c>
      <c r="N104">
        <v>51.19</v>
      </c>
      <c r="O104">
        <v>52.06</v>
      </c>
      <c r="Q104" t="s">
        <v>11</v>
      </c>
      <c r="R104">
        <v>19.36</v>
      </c>
      <c r="S104">
        <v>25.09</v>
      </c>
      <c r="T104">
        <v>32.07</v>
      </c>
      <c r="U104">
        <v>39.549999999999997</v>
      </c>
      <c r="V104">
        <v>47.43</v>
      </c>
      <c r="W104">
        <v>54.95</v>
      </c>
      <c r="X104">
        <v>61.41</v>
      </c>
      <c r="Y104">
        <v>66.739999999999995</v>
      </c>
      <c r="Z104">
        <v>71.41</v>
      </c>
      <c r="AB104" t="s">
        <v>21</v>
      </c>
      <c r="AC104">
        <v>19.36</v>
      </c>
      <c r="AD104">
        <v>24.18</v>
      </c>
      <c r="AE104">
        <v>28.75</v>
      </c>
      <c r="AF104">
        <v>32.729999999999997</v>
      </c>
      <c r="AG104">
        <v>35.75</v>
      </c>
      <c r="AH104">
        <v>37.67</v>
      </c>
      <c r="AI104">
        <v>38.5</v>
      </c>
      <c r="AJ104">
        <v>38.32</v>
      </c>
      <c r="AK104">
        <v>37.35</v>
      </c>
    </row>
    <row r="105" spans="1:37" x14ac:dyDescent="0.25">
      <c r="A105" t="s">
        <v>259</v>
      </c>
      <c r="B105" t="s">
        <v>138</v>
      </c>
      <c r="E105" t="s">
        <v>260</v>
      </c>
      <c r="F105" t="s">
        <v>9</v>
      </c>
      <c r="G105">
        <v>33.18</v>
      </c>
      <c r="H105">
        <v>36.51</v>
      </c>
      <c r="I105">
        <v>39.22</v>
      </c>
      <c r="J105">
        <v>41.23</v>
      </c>
      <c r="K105">
        <v>42.56</v>
      </c>
      <c r="L105">
        <v>43.05</v>
      </c>
      <c r="M105">
        <v>42.65</v>
      </c>
      <c r="N105">
        <v>41.53</v>
      </c>
      <c r="O105">
        <v>40.07</v>
      </c>
      <c r="Q105" t="s">
        <v>11</v>
      </c>
      <c r="R105">
        <v>33.18</v>
      </c>
      <c r="S105">
        <v>36.4</v>
      </c>
      <c r="T105">
        <v>39.19</v>
      </c>
      <c r="U105">
        <v>41.28</v>
      </c>
      <c r="V105">
        <v>42.83</v>
      </c>
      <c r="W105">
        <v>43.87</v>
      </c>
      <c r="X105">
        <v>44.45</v>
      </c>
      <c r="Y105">
        <v>44.93</v>
      </c>
      <c r="Z105">
        <v>45.58</v>
      </c>
      <c r="AB105" t="s">
        <v>21</v>
      </c>
      <c r="AC105">
        <v>33.18</v>
      </c>
      <c r="AD105">
        <v>36.94</v>
      </c>
      <c r="AE105">
        <v>39.9</v>
      </c>
      <c r="AF105">
        <v>42.23</v>
      </c>
      <c r="AG105">
        <v>43.81</v>
      </c>
      <c r="AH105">
        <v>44.31</v>
      </c>
      <c r="AI105">
        <v>43.74</v>
      </c>
      <c r="AJ105">
        <v>42.13</v>
      </c>
      <c r="AK105">
        <v>39.65</v>
      </c>
    </row>
    <row r="106" spans="1:37" x14ac:dyDescent="0.25">
      <c r="A106" t="s">
        <v>259</v>
      </c>
      <c r="B106" t="s">
        <v>139</v>
      </c>
      <c r="E106" t="s">
        <v>260</v>
      </c>
      <c r="F106" t="s">
        <v>9</v>
      </c>
      <c r="G106">
        <v>0.51900000000000002</v>
      </c>
      <c r="H106">
        <v>0.59</v>
      </c>
      <c r="I106">
        <v>0.64900000000000002</v>
      </c>
      <c r="J106">
        <v>0.70299999999999996</v>
      </c>
      <c r="K106">
        <v>0.74099999999999999</v>
      </c>
      <c r="L106">
        <v>0.754</v>
      </c>
      <c r="M106">
        <v>0.74199999999999999</v>
      </c>
      <c r="N106">
        <v>0.70699999999999996</v>
      </c>
      <c r="O106">
        <v>0.66700000000000004</v>
      </c>
      <c r="Q106" t="s">
        <v>11</v>
      </c>
      <c r="R106">
        <v>0.51900000000000002</v>
      </c>
      <c r="S106">
        <v>0.58499999999999996</v>
      </c>
      <c r="T106">
        <v>0.64</v>
      </c>
      <c r="U106">
        <v>0.69299999999999995</v>
      </c>
      <c r="V106">
        <v>0.72899999999999998</v>
      </c>
      <c r="W106">
        <v>0.74399999999999999</v>
      </c>
      <c r="X106">
        <v>0.74299999999999999</v>
      </c>
      <c r="Y106">
        <v>0.73799999999999999</v>
      </c>
      <c r="Z106">
        <v>0.74199999999999999</v>
      </c>
      <c r="AB106" t="s">
        <v>21</v>
      </c>
      <c r="AC106">
        <v>0.51900000000000002</v>
      </c>
      <c r="AD106">
        <v>0.60399999999999998</v>
      </c>
      <c r="AE106">
        <v>0.67300000000000004</v>
      </c>
      <c r="AF106">
        <v>0.73599999999999999</v>
      </c>
      <c r="AG106">
        <v>0.78300000000000003</v>
      </c>
      <c r="AH106">
        <v>0.80400000000000005</v>
      </c>
      <c r="AI106">
        <v>0.79500000000000004</v>
      </c>
      <c r="AJ106">
        <v>0.747</v>
      </c>
      <c r="AK106">
        <v>0.66700000000000004</v>
      </c>
    </row>
    <row r="107" spans="1:37" x14ac:dyDescent="0.25">
      <c r="A107" t="s">
        <v>259</v>
      </c>
      <c r="B107" t="s">
        <v>140</v>
      </c>
      <c r="E107" t="s">
        <v>260</v>
      </c>
      <c r="F107" t="s">
        <v>9</v>
      </c>
      <c r="G107">
        <v>21.21</v>
      </c>
      <c r="H107">
        <v>28.62</v>
      </c>
      <c r="I107">
        <v>36.92</v>
      </c>
      <c r="J107">
        <v>45.17</v>
      </c>
      <c r="K107">
        <v>52.84</v>
      </c>
      <c r="L107">
        <v>59.63</v>
      </c>
      <c r="M107">
        <v>65.150000000000006</v>
      </c>
      <c r="N107">
        <v>68.94</v>
      </c>
      <c r="O107">
        <v>71.06</v>
      </c>
      <c r="Q107" t="s">
        <v>11</v>
      </c>
      <c r="R107">
        <v>21.21</v>
      </c>
      <c r="S107">
        <v>29.45</v>
      </c>
      <c r="T107">
        <v>39.97</v>
      </c>
      <c r="U107">
        <v>51.57</v>
      </c>
      <c r="V107">
        <v>63.87</v>
      </c>
      <c r="W107">
        <v>76.12</v>
      </c>
      <c r="X107">
        <v>87.34</v>
      </c>
      <c r="Y107">
        <v>96.46</v>
      </c>
      <c r="Z107">
        <v>103.4</v>
      </c>
      <c r="AB107" t="s">
        <v>21</v>
      </c>
      <c r="AC107">
        <v>21.21</v>
      </c>
      <c r="AD107">
        <v>27.27</v>
      </c>
      <c r="AE107">
        <v>32.869999999999997</v>
      </c>
      <c r="AF107">
        <v>37.67</v>
      </c>
      <c r="AG107">
        <v>41.14</v>
      </c>
      <c r="AH107">
        <v>43.51</v>
      </c>
      <c r="AI107">
        <v>44.88</v>
      </c>
      <c r="AJ107">
        <v>45.1</v>
      </c>
      <c r="AK107">
        <v>44.18</v>
      </c>
    </row>
    <row r="108" spans="1:37" x14ac:dyDescent="0.25">
      <c r="A108" t="s">
        <v>259</v>
      </c>
      <c r="B108" t="s">
        <v>141</v>
      </c>
      <c r="E108" t="s">
        <v>260</v>
      </c>
      <c r="F108" t="s">
        <v>9</v>
      </c>
      <c r="G108">
        <v>0.505</v>
      </c>
      <c r="H108">
        <v>0.51600000000000001</v>
      </c>
      <c r="I108">
        <v>0.51400000000000001</v>
      </c>
      <c r="J108">
        <v>0.51</v>
      </c>
      <c r="K108">
        <v>0.50700000000000001</v>
      </c>
      <c r="L108">
        <v>0.49399999999999999</v>
      </c>
      <c r="M108">
        <v>0.47</v>
      </c>
      <c r="N108">
        <v>0.439</v>
      </c>
      <c r="O108">
        <v>0.40799999999999997</v>
      </c>
      <c r="Q108" t="s">
        <v>11</v>
      </c>
      <c r="R108">
        <v>0.505</v>
      </c>
      <c r="S108">
        <v>0.51100000000000001</v>
      </c>
      <c r="T108">
        <v>0.504</v>
      </c>
      <c r="U108">
        <v>0.49399999999999999</v>
      </c>
      <c r="V108">
        <v>0.48599999999999999</v>
      </c>
      <c r="W108">
        <v>0.47099999999999997</v>
      </c>
      <c r="X108">
        <v>0.45</v>
      </c>
      <c r="Y108">
        <v>0.435</v>
      </c>
      <c r="Z108">
        <v>0.42899999999999999</v>
      </c>
      <c r="AB108" t="s">
        <v>21</v>
      </c>
      <c r="AC108">
        <v>0.505</v>
      </c>
      <c r="AD108">
        <v>0.52700000000000002</v>
      </c>
      <c r="AE108">
        <v>0.53900000000000003</v>
      </c>
      <c r="AF108">
        <v>0.55100000000000005</v>
      </c>
      <c r="AG108">
        <v>0.56200000000000006</v>
      </c>
      <c r="AH108">
        <v>0.56000000000000005</v>
      </c>
      <c r="AI108">
        <v>0.54200000000000004</v>
      </c>
      <c r="AJ108">
        <v>0.50900000000000001</v>
      </c>
      <c r="AK108">
        <v>0.46300000000000002</v>
      </c>
    </row>
    <row r="109" spans="1:37" x14ac:dyDescent="0.25">
      <c r="A109" t="s">
        <v>259</v>
      </c>
      <c r="B109" t="s">
        <v>142</v>
      </c>
      <c r="E109" t="s">
        <v>260</v>
      </c>
      <c r="F109" t="s">
        <v>9</v>
      </c>
      <c r="G109">
        <v>4.5149999999999997</v>
      </c>
      <c r="H109">
        <v>5.7110000000000003</v>
      </c>
      <c r="I109">
        <v>6.9740000000000002</v>
      </c>
      <c r="J109">
        <v>8.17</v>
      </c>
      <c r="K109">
        <v>9.2140000000000004</v>
      </c>
      <c r="L109">
        <v>10.08</v>
      </c>
      <c r="M109">
        <v>10.68</v>
      </c>
      <c r="N109">
        <v>11.04</v>
      </c>
      <c r="O109">
        <v>11.23</v>
      </c>
      <c r="Q109" t="s">
        <v>11</v>
      </c>
      <c r="R109">
        <v>4.5149999999999997</v>
      </c>
      <c r="S109">
        <v>5.8410000000000002</v>
      </c>
      <c r="T109">
        <v>7.4429999999999996</v>
      </c>
      <c r="U109">
        <v>9.1470000000000002</v>
      </c>
      <c r="V109">
        <v>10.89</v>
      </c>
      <c r="W109">
        <v>12.61</v>
      </c>
      <c r="X109">
        <v>14.11</v>
      </c>
      <c r="Y109">
        <v>15.46</v>
      </c>
      <c r="Z109">
        <v>16.77</v>
      </c>
      <c r="AB109" t="s">
        <v>21</v>
      </c>
      <c r="AC109">
        <v>4.5149999999999997</v>
      </c>
      <c r="AD109">
        <v>5.4770000000000003</v>
      </c>
      <c r="AE109">
        <v>6.2809999999999997</v>
      </c>
      <c r="AF109">
        <v>6.9290000000000003</v>
      </c>
      <c r="AG109">
        <v>7.3550000000000004</v>
      </c>
      <c r="AH109">
        <v>7.5759999999999996</v>
      </c>
      <c r="AI109">
        <v>7.6050000000000004</v>
      </c>
      <c r="AJ109">
        <v>7.4770000000000003</v>
      </c>
      <c r="AK109">
        <v>7.2210000000000001</v>
      </c>
    </row>
    <row r="110" spans="1:37" x14ac:dyDescent="0.25">
      <c r="A110" t="s">
        <v>259</v>
      </c>
      <c r="B110" t="s">
        <v>143</v>
      </c>
      <c r="E110" t="s">
        <v>260</v>
      </c>
      <c r="F110" t="s">
        <v>9</v>
      </c>
      <c r="G110">
        <v>1.3</v>
      </c>
      <c r="H110">
        <v>1.3009999999999999</v>
      </c>
      <c r="I110">
        <v>1.28</v>
      </c>
      <c r="J110">
        <v>1.2310000000000001</v>
      </c>
      <c r="K110">
        <v>1.1719999999999999</v>
      </c>
      <c r="L110">
        <v>1.113</v>
      </c>
      <c r="M110">
        <v>1.05</v>
      </c>
      <c r="N110">
        <v>0.98599999999999999</v>
      </c>
      <c r="O110">
        <v>0.92600000000000005</v>
      </c>
      <c r="Q110" t="s">
        <v>11</v>
      </c>
      <c r="R110">
        <v>1.3</v>
      </c>
      <c r="S110">
        <v>1.3129999999999999</v>
      </c>
      <c r="T110">
        <v>1.3080000000000001</v>
      </c>
      <c r="U110">
        <v>1.272</v>
      </c>
      <c r="V110">
        <v>1.2310000000000001</v>
      </c>
      <c r="W110">
        <v>1.198</v>
      </c>
      <c r="X110">
        <v>1.165</v>
      </c>
      <c r="Y110">
        <v>1.1379999999999999</v>
      </c>
      <c r="Z110">
        <v>1.1259999999999999</v>
      </c>
      <c r="AB110" t="s">
        <v>21</v>
      </c>
      <c r="AC110">
        <v>1.3</v>
      </c>
      <c r="AD110">
        <v>1.2829999999999999</v>
      </c>
      <c r="AE110">
        <v>1.242</v>
      </c>
      <c r="AF110">
        <v>1.1779999999999999</v>
      </c>
      <c r="AG110">
        <v>1.103</v>
      </c>
      <c r="AH110">
        <v>1.026</v>
      </c>
      <c r="AI110">
        <v>0.94699999999999995</v>
      </c>
      <c r="AJ110">
        <v>0.86699999999999999</v>
      </c>
      <c r="AK110">
        <v>0.78200000000000003</v>
      </c>
    </row>
    <row r="111" spans="1:37" x14ac:dyDescent="0.25">
      <c r="A111" t="s">
        <v>259</v>
      </c>
      <c r="B111" t="s">
        <v>144</v>
      </c>
      <c r="E111" t="s">
        <v>260</v>
      </c>
      <c r="F111" t="s">
        <v>9</v>
      </c>
      <c r="G111">
        <v>126.2</v>
      </c>
      <c r="H111">
        <v>136.30000000000001</v>
      </c>
      <c r="I111">
        <v>144.80000000000001</v>
      </c>
      <c r="J111">
        <v>150.1</v>
      </c>
      <c r="K111">
        <v>152.80000000000001</v>
      </c>
      <c r="L111">
        <v>153.30000000000001</v>
      </c>
      <c r="M111">
        <v>152.1</v>
      </c>
      <c r="N111">
        <v>149.6</v>
      </c>
      <c r="O111">
        <v>146.4</v>
      </c>
      <c r="Q111" t="s">
        <v>11</v>
      </c>
      <c r="R111">
        <v>126.2</v>
      </c>
      <c r="S111">
        <v>138.1</v>
      </c>
      <c r="T111">
        <v>150.30000000000001</v>
      </c>
      <c r="U111">
        <v>160</v>
      </c>
      <c r="V111">
        <v>168.5</v>
      </c>
      <c r="W111">
        <v>176.2</v>
      </c>
      <c r="X111">
        <v>183.3</v>
      </c>
      <c r="Y111">
        <v>190.4</v>
      </c>
      <c r="Z111">
        <v>198.3</v>
      </c>
      <c r="AB111" t="s">
        <v>21</v>
      </c>
      <c r="AC111">
        <v>126.2</v>
      </c>
      <c r="AD111">
        <v>133.69999999999999</v>
      </c>
      <c r="AE111">
        <v>138.1</v>
      </c>
      <c r="AF111">
        <v>139.30000000000001</v>
      </c>
      <c r="AG111">
        <v>137.5</v>
      </c>
      <c r="AH111">
        <v>133.5</v>
      </c>
      <c r="AI111">
        <v>128.19999999999999</v>
      </c>
      <c r="AJ111">
        <v>122</v>
      </c>
      <c r="AK111">
        <v>114.1</v>
      </c>
    </row>
    <row r="112" spans="1:37" x14ac:dyDescent="0.25">
      <c r="A112" t="s">
        <v>259</v>
      </c>
      <c r="B112" t="s">
        <v>145</v>
      </c>
      <c r="E112" t="s">
        <v>260</v>
      </c>
      <c r="F112" t="s">
        <v>9</v>
      </c>
      <c r="G112">
        <v>0.112</v>
      </c>
      <c r="H112">
        <v>0.121</v>
      </c>
      <c r="I112">
        <v>0.127</v>
      </c>
      <c r="J112">
        <v>0.13</v>
      </c>
      <c r="K112">
        <v>0.129</v>
      </c>
      <c r="L112">
        <v>0.127</v>
      </c>
      <c r="M112">
        <v>0.125</v>
      </c>
      <c r="N112">
        <v>0.123</v>
      </c>
      <c r="O112">
        <v>0.12</v>
      </c>
      <c r="Q112" t="s">
        <v>11</v>
      </c>
      <c r="R112">
        <v>0.112</v>
      </c>
      <c r="S112">
        <v>0.126</v>
      </c>
      <c r="T112">
        <v>0.14000000000000001</v>
      </c>
      <c r="U112">
        <v>0.151</v>
      </c>
      <c r="V112">
        <v>0.158</v>
      </c>
      <c r="W112">
        <v>0.16600000000000001</v>
      </c>
      <c r="X112">
        <v>0.17299999999999999</v>
      </c>
      <c r="Y112">
        <v>0.17899999999999999</v>
      </c>
      <c r="Z112">
        <v>0.186</v>
      </c>
      <c r="AB112" t="s">
        <v>21</v>
      </c>
      <c r="AC112">
        <v>0.112</v>
      </c>
      <c r="AD112">
        <v>0.113</v>
      </c>
      <c r="AE112">
        <v>0.109</v>
      </c>
      <c r="AF112">
        <v>0.104</v>
      </c>
      <c r="AG112">
        <v>9.7000000000000003E-2</v>
      </c>
      <c r="AH112">
        <v>0.09</v>
      </c>
      <c r="AI112">
        <v>8.5000000000000006E-2</v>
      </c>
      <c r="AJ112">
        <v>7.9000000000000001E-2</v>
      </c>
      <c r="AK112">
        <v>7.3999999999999996E-2</v>
      </c>
    </row>
    <row r="113" spans="1:37" x14ac:dyDescent="0.25">
      <c r="A113" t="s">
        <v>259</v>
      </c>
      <c r="B113" t="s">
        <v>146</v>
      </c>
      <c r="E113" t="s">
        <v>260</v>
      </c>
      <c r="F113" t="s">
        <v>9</v>
      </c>
      <c r="G113">
        <v>3.1190000000000002</v>
      </c>
      <c r="H113">
        <v>2.95</v>
      </c>
      <c r="I113">
        <v>2.7050000000000001</v>
      </c>
      <c r="J113">
        <v>2.5150000000000001</v>
      </c>
      <c r="K113">
        <v>2.335</v>
      </c>
      <c r="L113">
        <v>2.1640000000000001</v>
      </c>
      <c r="M113">
        <v>2.0179999999999998</v>
      </c>
      <c r="N113">
        <v>1.901</v>
      </c>
      <c r="O113">
        <v>1.8029999999999999</v>
      </c>
      <c r="Q113" t="s">
        <v>11</v>
      </c>
      <c r="R113">
        <v>3.1190000000000002</v>
      </c>
      <c r="S113">
        <v>3.03</v>
      </c>
      <c r="T113">
        <v>2.8620000000000001</v>
      </c>
      <c r="U113">
        <v>2.7469999999999999</v>
      </c>
      <c r="V113">
        <v>2.641</v>
      </c>
      <c r="W113">
        <v>2.5430000000000001</v>
      </c>
      <c r="X113">
        <v>2.4849999999999999</v>
      </c>
      <c r="Y113">
        <v>2.4670000000000001</v>
      </c>
      <c r="Z113">
        <v>2.4670000000000001</v>
      </c>
      <c r="AB113" t="s">
        <v>21</v>
      </c>
      <c r="AC113">
        <v>3.1190000000000002</v>
      </c>
      <c r="AD113">
        <v>2.819</v>
      </c>
      <c r="AE113">
        <v>2.4860000000000002</v>
      </c>
      <c r="AF113">
        <v>2.2330000000000001</v>
      </c>
      <c r="AG113">
        <v>2.0099999999999998</v>
      </c>
      <c r="AH113">
        <v>1.821</v>
      </c>
      <c r="AI113">
        <v>1.663</v>
      </c>
      <c r="AJ113">
        <v>1.5329999999999999</v>
      </c>
      <c r="AK113">
        <v>1.429</v>
      </c>
    </row>
    <row r="114" spans="1:37" x14ac:dyDescent="0.25">
      <c r="A114" t="s">
        <v>259</v>
      </c>
      <c r="B114" t="s">
        <v>147</v>
      </c>
      <c r="E114" t="s">
        <v>260</v>
      </c>
      <c r="F114" t="s">
        <v>9</v>
      </c>
      <c r="G114">
        <v>3.2829999999999999</v>
      </c>
      <c r="H114">
        <v>3.742</v>
      </c>
      <c r="I114">
        <v>4.165</v>
      </c>
      <c r="J114">
        <v>4.5839999999999996</v>
      </c>
      <c r="K114">
        <v>4.9109999999999996</v>
      </c>
      <c r="L114">
        <v>5.1239999999999997</v>
      </c>
      <c r="M114">
        <v>5.27</v>
      </c>
      <c r="N114">
        <v>5.3860000000000001</v>
      </c>
      <c r="O114">
        <v>5.4420000000000002</v>
      </c>
      <c r="Q114" t="s">
        <v>11</v>
      </c>
      <c r="R114">
        <v>3.2829999999999999</v>
      </c>
      <c r="S114">
        <v>3.8090000000000002</v>
      </c>
      <c r="T114">
        <v>4.3840000000000003</v>
      </c>
      <c r="U114">
        <v>5.0229999999999997</v>
      </c>
      <c r="V114">
        <v>5.6340000000000003</v>
      </c>
      <c r="W114">
        <v>6.1879999999999997</v>
      </c>
      <c r="X114">
        <v>6.7240000000000002</v>
      </c>
      <c r="Y114">
        <v>7.2679999999999998</v>
      </c>
      <c r="Z114">
        <v>7.7679999999999998</v>
      </c>
      <c r="AB114" t="s">
        <v>21</v>
      </c>
      <c r="AC114">
        <v>3.2829999999999999</v>
      </c>
      <c r="AD114">
        <v>3.653</v>
      </c>
      <c r="AE114">
        <v>3.919</v>
      </c>
      <c r="AF114">
        <v>4.1360000000000001</v>
      </c>
      <c r="AG114">
        <v>4.2320000000000002</v>
      </c>
      <c r="AH114">
        <v>4.2110000000000003</v>
      </c>
      <c r="AI114">
        <v>4.1289999999999996</v>
      </c>
      <c r="AJ114">
        <v>4.0199999999999996</v>
      </c>
      <c r="AK114">
        <v>3.89</v>
      </c>
    </row>
    <row r="115" spans="1:37" x14ac:dyDescent="0.25">
      <c r="A115" t="s">
        <v>259</v>
      </c>
      <c r="B115" t="s">
        <v>148</v>
      </c>
      <c r="E115" t="s">
        <v>260</v>
      </c>
      <c r="F115" t="s">
        <v>9</v>
      </c>
      <c r="G115">
        <v>0.63</v>
      </c>
      <c r="H115">
        <v>0.64100000000000001</v>
      </c>
      <c r="I115">
        <v>0.627</v>
      </c>
      <c r="J115">
        <v>0.61599999999999999</v>
      </c>
      <c r="K115">
        <v>0.60499999999999998</v>
      </c>
      <c r="L115">
        <v>0.59099999999999997</v>
      </c>
      <c r="M115">
        <v>0.57499999999999996</v>
      </c>
      <c r="N115">
        <v>0.55900000000000005</v>
      </c>
      <c r="O115">
        <v>0.54100000000000004</v>
      </c>
      <c r="Q115" t="s">
        <v>11</v>
      </c>
      <c r="R115">
        <v>0.63</v>
      </c>
      <c r="S115">
        <v>0.64600000000000002</v>
      </c>
      <c r="T115">
        <v>0.64</v>
      </c>
      <c r="U115">
        <v>0.63600000000000001</v>
      </c>
      <c r="V115">
        <v>0.63600000000000001</v>
      </c>
      <c r="W115">
        <v>0.63700000000000001</v>
      </c>
      <c r="X115">
        <v>0.64200000000000002</v>
      </c>
      <c r="Y115">
        <v>0.65100000000000002</v>
      </c>
      <c r="Z115">
        <v>0.66300000000000003</v>
      </c>
      <c r="AB115" t="s">
        <v>21</v>
      </c>
      <c r="AC115">
        <v>0.63</v>
      </c>
      <c r="AD115">
        <v>0.63600000000000001</v>
      </c>
      <c r="AE115">
        <v>0.62</v>
      </c>
      <c r="AF115">
        <v>0.60899999999999999</v>
      </c>
      <c r="AG115">
        <v>0.59599999999999997</v>
      </c>
      <c r="AH115">
        <v>0.57999999999999996</v>
      </c>
      <c r="AI115">
        <v>0.56100000000000005</v>
      </c>
      <c r="AJ115">
        <v>0.53900000000000003</v>
      </c>
      <c r="AK115">
        <v>0.51200000000000001</v>
      </c>
    </row>
    <row r="116" spans="1:37" x14ac:dyDescent="0.25">
      <c r="A116" t="s">
        <v>259</v>
      </c>
      <c r="B116" t="s">
        <v>149</v>
      </c>
      <c r="E116" t="s">
        <v>260</v>
      </c>
      <c r="F116" t="s">
        <v>9</v>
      </c>
      <c r="G116">
        <v>36.700000000000003</v>
      </c>
      <c r="H116">
        <v>40.28</v>
      </c>
      <c r="I116">
        <v>42.79</v>
      </c>
      <c r="J116">
        <v>44.17</v>
      </c>
      <c r="K116">
        <v>44.68</v>
      </c>
      <c r="L116">
        <v>44.5</v>
      </c>
      <c r="M116">
        <v>43.77</v>
      </c>
      <c r="N116">
        <v>42.71</v>
      </c>
      <c r="O116">
        <v>41.37</v>
      </c>
      <c r="Q116" t="s">
        <v>11</v>
      </c>
      <c r="R116">
        <v>36.700000000000003</v>
      </c>
      <c r="S116">
        <v>40.92</v>
      </c>
      <c r="T116">
        <v>44.69</v>
      </c>
      <c r="U116">
        <v>47.65</v>
      </c>
      <c r="V116">
        <v>50.22</v>
      </c>
      <c r="W116">
        <v>52.58</v>
      </c>
      <c r="X116">
        <v>54.82</v>
      </c>
      <c r="Y116">
        <v>57.15</v>
      </c>
      <c r="Z116">
        <v>59.64</v>
      </c>
      <c r="AB116" t="s">
        <v>21</v>
      </c>
      <c r="AC116">
        <v>36.700000000000003</v>
      </c>
      <c r="AD116">
        <v>39.340000000000003</v>
      </c>
      <c r="AE116">
        <v>40.4</v>
      </c>
      <c r="AF116">
        <v>40.32</v>
      </c>
      <c r="AG116">
        <v>39.32</v>
      </c>
      <c r="AH116">
        <v>37.67</v>
      </c>
      <c r="AI116">
        <v>35.549999999999997</v>
      </c>
      <c r="AJ116">
        <v>33.229999999999997</v>
      </c>
      <c r="AK116">
        <v>30.81</v>
      </c>
    </row>
    <row r="117" spans="1:37" x14ac:dyDescent="0.25">
      <c r="A117" t="s">
        <v>259</v>
      </c>
      <c r="B117" t="s">
        <v>150</v>
      </c>
      <c r="E117" t="s">
        <v>260</v>
      </c>
      <c r="F117" t="s">
        <v>9</v>
      </c>
      <c r="G117">
        <v>31.13</v>
      </c>
      <c r="H117">
        <v>40.11</v>
      </c>
      <c r="I117">
        <v>49.48</v>
      </c>
      <c r="J117">
        <v>58.48</v>
      </c>
      <c r="K117">
        <v>66.47</v>
      </c>
      <c r="L117">
        <v>72.86</v>
      </c>
      <c r="M117">
        <v>77.08</v>
      </c>
      <c r="N117">
        <v>79.11</v>
      </c>
      <c r="O117">
        <v>79.66</v>
      </c>
      <c r="Q117" t="s">
        <v>11</v>
      </c>
      <c r="R117">
        <v>31.13</v>
      </c>
      <c r="S117">
        <v>40.46</v>
      </c>
      <c r="T117">
        <v>51.42</v>
      </c>
      <c r="U117">
        <v>63.18</v>
      </c>
      <c r="V117">
        <v>75.25</v>
      </c>
      <c r="W117">
        <v>86.55</v>
      </c>
      <c r="X117">
        <v>95.73</v>
      </c>
      <c r="Y117">
        <v>102.9</v>
      </c>
      <c r="Z117">
        <v>108.9</v>
      </c>
      <c r="AB117" t="s">
        <v>21</v>
      </c>
      <c r="AC117">
        <v>31.13</v>
      </c>
      <c r="AD117">
        <v>38.700000000000003</v>
      </c>
      <c r="AE117">
        <v>45.34</v>
      </c>
      <c r="AF117">
        <v>51.14</v>
      </c>
      <c r="AG117">
        <v>55.45</v>
      </c>
      <c r="AH117">
        <v>58.08</v>
      </c>
      <c r="AI117">
        <v>59.04</v>
      </c>
      <c r="AJ117">
        <v>58.38</v>
      </c>
      <c r="AK117">
        <v>56.39</v>
      </c>
    </row>
    <row r="118" spans="1:37" x14ac:dyDescent="0.25">
      <c r="A118" t="s">
        <v>259</v>
      </c>
      <c r="B118" t="s">
        <v>151</v>
      </c>
      <c r="E118" t="s">
        <v>260</v>
      </c>
      <c r="F118" t="s">
        <v>9</v>
      </c>
      <c r="G118">
        <v>53.42</v>
      </c>
      <c r="H118">
        <v>56.5</v>
      </c>
      <c r="I118">
        <v>57.66</v>
      </c>
      <c r="J118">
        <v>57.35</v>
      </c>
      <c r="K118">
        <v>56.02</v>
      </c>
      <c r="L118">
        <v>53.97</v>
      </c>
      <c r="M118">
        <v>51.59</v>
      </c>
      <c r="N118">
        <v>49.09</v>
      </c>
      <c r="O118">
        <v>46.52</v>
      </c>
      <c r="Q118" t="s">
        <v>11</v>
      </c>
      <c r="R118">
        <v>53.42</v>
      </c>
      <c r="S118">
        <v>57.28</v>
      </c>
      <c r="T118">
        <v>59.83</v>
      </c>
      <c r="U118">
        <v>61.14</v>
      </c>
      <c r="V118">
        <v>61.83</v>
      </c>
      <c r="W118">
        <v>62.09</v>
      </c>
      <c r="X118">
        <v>62.31</v>
      </c>
      <c r="Y118">
        <v>62.8</v>
      </c>
      <c r="Z118">
        <v>63.67</v>
      </c>
      <c r="AB118" t="s">
        <v>21</v>
      </c>
      <c r="AC118">
        <v>53.42</v>
      </c>
      <c r="AD118">
        <v>55.17</v>
      </c>
      <c r="AE118">
        <v>54.47</v>
      </c>
      <c r="AF118">
        <v>52.45</v>
      </c>
      <c r="AG118">
        <v>49.45</v>
      </c>
      <c r="AH118">
        <v>45.82</v>
      </c>
      <c r="AI118">
        <v>41.91</v>
      </c>
      <c r="AJ118">
        <v>37.97</v>
      </c>
      <c r="AK118">
        <v>34.119999999999997</v>
      </c>
    </row>
    <row r="119" spans="1:37" x14ac:dyDescent="0.25">
      <c r="A119" t="s">
        <v>259</v>
      </c>
      <c r="B119" t="s">
        <v>152</v>
      </c>
      <c r="E119" t="s">
        <v>260</v>
      </c>
      <c r="F119" t="s">
        <v>9</v>
      </c>
      <c r="G119">
        <v>2.4940000000000002</v>
      </c>
      <c r="H119">
        <v>2.927</v>
      </c>
      <c r="I119">
        <v>3.327</v>
      </c>
      <c r="J119">
        <v>3.6739999999999999</v>
      </c>
      <c r="K119">
        <v>3.9249999999999998</v>
      </c>
      <c r="L119">
        <v>4.0679999999999996</v>
      </c>
      <c r="M119">
        <v>4.1349999999999998</v>
      </c>
      <c r="N119">
        <v>4.149</v>
      </c>
      <c r="O119">
        <v>4.101</v>
      </c>
      <c r="Q119" t="s">
        <v>11</v>
      </c>
      <c r="R119">
        <v>2.4940000000000002</v>
      </c>
      <c r="S119">
        <v>2.9380000000000002</v>
      </c>
      <c r="T119">
        <v>3.3980000000000001</v>
      </c>
      <c r="U119">
        <v>3.8519999999999999</v>
      </c>
      <c r="V119">
        <v>4.2539999999999996</v>
      </c>
      <c r="W119">
        <v>4.5750000000000002</v>
      </c>
      <c r="X119">
        <v>4.8490000000000002</v>
      </c>
      <c r="Y119">
        <v>5.0880000000000001</v>
      </c>
      <c r="Z119">
        <v>5.2779999999999996</v>
      </c>
      <c r="AB119" t="s">
        <v>21</v>
      </c>
      <c r="AC119">
        <v>2.4940000000000002</v>
      </c>
      <c r="AD119">
        <v>2.8769999999999998</v>
      </c>
      <c r="AE119">
        <v>3.177</v>
      </c>
      <c r="AF119">
        <v>3.4140000000000001</v>
      </c>
      <c r="AG119">
        <v>3.5430000000000001</v>
      </c>
      <c r="AH119">
        <v>3.5659999999999998</v>
      </c>
      <c r="AI119">
        <v>3.5179999999999998</v>
      </c>
      <c r="AJ119">
        <v>3.415</v>
      </c>
      <c r="AK119">
        <v>3.2669999999999999</v>
      </c>
    </row>
    <row r="120" spans="1:37" x14ac:dyDescent="0.25">
      <c r="A120" t="s">
        <v>259</v>
      </c>
      <c r="B120" t="s">
        <v>153</v>
      </c>
      <c r="E120" t="s">
        <v>260</v>
      </c>
      <c r="F120" t="s">
        <v>9</v>
      </c>
      <c r="G120">
        <v>29.19</v>
      </c>
      <c r="H120">
        <v>32.17</v>
      </c>
      <c r="I120">
        <v>34.03</v>
      </c>
      <c r="J120">
        <v>35.11</v>
      </c>
      <c r="K120">
        <v>35.520000000000003</v>
      </c>
      <c r="L120">
        <v>35.35</v>
      </c>
      <c r="M120">
        <v>34.74</v>
      </c>
      <c r="N120">
        <v>33.74</v>
      </c>
      <c r="O120">
        <v>32.65</v>
      </c>
      <c r="Q120" t="s">
        <v>11</v>
      </c>
      <c r="R120">
        <v>29.19</v>
      </c>
      <c r="S120">
        <v>32.979999999999997</v>
      </c>
      <c r="T120">
        <v>36.11</v>
      </c>
      <c r="U120">
        <v>38.72</v>
      </c>
      <c r="V120">
        <v>41</v>
      </c>
      <c r="W120">
        <v>42.72</v>
      </c>
      <c r="X120">
        <v>44</v>
      </c>
      <c r="Y120">
        <v>45.1</v>
      </c>
      <c r="Z120">
        <v>46.43</v>
      </c>
      <c r="AB120" t="s">
        <v>21</v>
      </c>
      <c r="AC120">
        <v>29.19</v>
      </c>
      <c r="AD120">
        <v>30.89</v>
      </c>
      <c r="AE120">
        <v>31.13</v>
      </c>
      <c r="AF120">
        <v>30.57</v>
      </c>
      <c r="AG120">
        <v>29.34</v>
      </c>
      <c r="AH120">
        <v>27.85</v>
      </c>
      <c r="AI120">
        <v>26.27</v>
      </c>
      <c r="AJ120">
        <v>24.62</v>
      </c>
      <c r="AK120">
        <v>22.95</v>
      </c>
    </row>
    <row r="121" spans="1:37" x14ac:dyDescent="0.25">
      <c r="A121" t="s">
        <v>259</v>
      </c>
      <c r="B121" t="s">
        <v>154</v>
      </c>
      <c r="E121" t="s">
        <v>260</v>
      </c>
      <c r="F121" t="s">
        <v>9</v>
      </c>
      <c r="G121">
        <v>17.39</v>
      </c>
      <c r="H121">
        <v>17.71</v>
      </c>
      <c r="I121">
        <v>17.84</v>
      </c>
      <c r="J121">
        <v>17.850000000000001</v>
      </c>
      <c r="K121">
        <v>17.809999999999999</v>
      </c>
      <c r="L121">
        <v>17.8</v>
      </c>
      <c r="M121">
        <v>17.850000000000001</v>
      </c>
      <c r="N121">
        <v>17.75</v>
      </c>
      <c r="O121">
        <v>17.510000000000002</v>
      </c>
      <c r="Q121" t="s">
        <v>11</v>
      </c>
      <c r="R121">
        <v>17.39</v>
      </c>
      <c r="S121">
        <v>17.66</v>
      </c>
      <c r="T121">
        <v>17.78</v>
      </c>
      <c r="U121">
        <v>17.77</v>
      </c>
      <c r="V121">
        <v>17.84</v>
      </c>
      <c r="W121">
        <v>18.170000000000002</v>
      </c>
      <c r="X121">
        <v>18.63</v>
      </c>
      <c r="Y121">
        <v>19.09</v>
      </c>
      <c r="Z121">
        <v>19.71</v>
      </c>
      <c r="AB121" t="s">
        <v>21</v>
      </c>
      <c r="AC121">
        <v>17.39</v>
      </c>
      <c r="AD121">
        <v>17.91</v>
      </c>
      <c r="AE121">
        <v>18.329999999999998</v>
      </c>
      <c r="AF121">
        <v>18.68</v>
      </c>
      <c r="AG121">
        <v>18.93</v>
      </c>
      <c r="AH121">
        <v>19.079999999999998</v>
      </c>
      <c r="AI121">
        <v>19.100000000000001</v>
      </c>
      <c r="AJ121">
        <v>18.55</v>
      </c>
      <c r="AK121">
        <v>17.47</v>
      </c>
    </row>
    <row r="122" spans="1:37" x14ac:dyDescent="0.25">
      <c r="A122" t="s">
        <v>259</v>
      </c>
      <c r="B122" t="s">
        <v>155</v>
      </c>
      <c r="E122" t="s">
        <v>260</v>
      </c>
      <c r="F122" t="s">
        <v>9</v>
      </c>
      <c r="G122">
        <v>4.9969999999999999</v>
      </c>
      <c r="H122">
        <v>5.2910000000000004</v>
      </c>
      <c r="I122">
        <v>5.5330000000000004</v>
      </c>
      <c r="J122">
        <v>5.7409999999999997</v>
      </c>
      <c r="K122">
        <v>5.8970000000000002</v>
      </c>
      <c r="L122">
        <v>6.01</v>
      </c>
      <c r="M122">
        <v>6.0750000000000002</v>
      </c>
      <c r="N122">
        <v>6.0659999999999998</v>
      </c>
      <c r="O122">
        <v>5.9909999999999997</v>
      </c>
      <c r="Q122" t="s">
        <v>11</v>
      </c>
      <c r="R122">
        <v>4.9969999999999999</v>
      </c>
      <c r="S122">
        <v>5.2709999999999999</v>
      </c>
      <c r="T122">
        <v>5.5110000000000001</v>
      </c>
      <c r="U122">
        <v>5.718</v>
      </c>
      <c r="V122">
        <v>5.9009999999999998</v>
      </c>
      <c r="W122">
        <v>6.101</v>
      </c>
      <c r="X122">
        <v>6.3090000000000002</v>
      </c>
      <c r="Y122">
        <v>6.5060000000000002</v>
      </c>
      <c r="Z122">
        <v>6.718</v>
      </c>
      <c r="AB122" t="s">
        <v>21</v>
      </c>
      <c r="AC122">
        <v>4.9969999999999999</v>
      </c>
      <c r="AD122">
        <v>5.3730000000000002</v>
      </c>
      <c r="AE122">
        <v>5.7149999999999999</v>
      </c>
      <c r="AF122">
        <v>6.03</v>
      </c>
      <c r="AG122">
        <v>6.266</v>
      </c>
      <c r="AH122">
        <v>6.4050000000000002</v>
      </c>
      <c r="AI122">
        <v>6.4619999999999997</v>
      </c>
      <c r="AJ122">
        <v>6.4059999999999997</v>
      </c>
      <c r="AK122">
        <v>6.21</v>
      </c>
    </row>
    <row r="123" spans="1:37" x14ac:dyDescent="0.25">
      <c r="A123" t="s">
        <v>259</v>
      </c>
      <c r="B123" t="s">
        <v>156</v>
      </c>
      <c r="E123" t="s">
        <v>260</v>
      </c>
      <c r="F123" t="s">
        <v>9</v>
      </c>
      <c r="G123">
        <v>6.7569999999999997</v>
      </c>
      <c r="H123">
        <v>7.6180000000000003</v>
      </c>
      <c r="I123">
        <v>8.2629999999999999</v>
      </c>
      <c r="J123">
        <v>8.657</v>
      </c>
      <c r="K123">
        <v>8.8520000000000003</v>
      </c>
      <c r="L123">
        <v>8.8740000000000006</v>
      </c>
      <c r="M123">
        <v>8.7479999999999993</v>
      </c>
      <c r="N123">
        <v>8.532</v>
      </c>
      <c r="O123">
        <v>8.2889999999999997</v>
      </c>
      <c r="Q123" t="s">
        <v>11</v>
      </c>
      <c r="R123">
        <v>6.7569999999999997</v>
      </c>
      <c r="S123">
        <v>7.8019999999999996</v>
      </c>
      <c r="T123">
        <v>8.7739999999999991</v>
      </c>
      <c r="U123">
        <v>9.5519999999999996</v>
      </c>
      <c r="V123">
        <v>10.23</v>
      </c>
      <c r="W123">
        <v>10.8</v>
      </c>
      <c r="X123">
        <v>11.27</v>
      </c>
      <c r="Y123">
        <v>11.73</v>
      </c>
      <c r="Z123">
        <v>12.24</v>
      </c>
      <c r="AB123" t="s">
        <v>21</v>
      </c>
      <c r="AC123">
        <v>6.7569999999999997</v>
      </c>
      <c r="AD123">
        <v>7.3220000000000001</v>
      </c>
      <c r="AE123">
        <v>7.5629999999999997</v>
      </c>
      <c r="AF123">
        <v>7.556</v>
      </c>
      <c r="AG123">
        <v>7.343</v>
      </c>
      <c r="AH123">
        <v>7.0060000000000002</v>
      </c>
      <c r="AI123">
        <v>6.5990000000000002</v>
      </c>
      <c r="AJ123">
        <v>6.16</v>
      </c>
      <c r="AK123">
        <v>5.7160000000000002</v>
      </c>
    </row>
    <row r="124" spans="1:37" x14ac:dyDescent="0.25">
      <c r="A124" t="s">
        <v>259</v>
      </c>
      <c r="B124" t="s">
        <v>157</v>
      </c>
      <c r="E124" t="s">
        <v>260</v>
      </c>
      <c r="F124" t="s">
        <v>9</v>
      </c>
      <c r="G124">
        <v>24.31</v>
      </c>
      <c r="H124">
        <v>34.96</v>
      </c>
      <c r="I124">
        <v>48.71</v>
      </c>
      <c r="J124">
        <v>64.959999999999994</v>
      </c>
      <c r="K124">
        <v>82.77</v>
      </c>
      <c r="L124">
        <v>100.7</v>
      </c>
      <c r="M124">
        <v>117.4</v>
      </c>
      <c r="N124">
        <v>132.1</v>
      </c>
      <c r="O124">
        <v>143.6</v>
      </c>
      <c r="Q124" t="s">
        <v>11</v>
      </c>
      <c r="R124">
        <v>24.31</v>
      </c>
      <c r="S124">
        <v>35.880000000000003</v>
      </c>
      <c r="T124">
        <v>52.71</v>
      </c>
      <c r="U124">
        <v>74.62</v>
      </c>
      <c r="V124">
        <v>101.6</v>
      </c>
      <c r="W124">
        <v>131.6</v>
      </c>
      <c r="X124">
        <v>162.5</v>
      </c>
      <c r="Y124">
        <v>192.8</v>
      </c>
      <c r="Z124">
        <v>219.5</v>
      </c>
      <c r="AB124" t="s">
        <v>21</v>
      </c>
      <c r="AC124">
        <v>24.31</v>
      </c>
      <c r="AD124">
        <v>33.15</v>
      </c>
      <c r="AE124">
        <v>42.53</v>
      </c>
      <c r="AF124">
        <v>52.24</v>
      </c>
      <c r="AG124">
        <v>61.16</v>
      </c>
      <c r="AH124">
        <v>68.680000000000007</v>
      </c>
      <c r="AI124">
        <v>74.48</v>
      </c>
      <c r="AJ124">
        <v>78.180000000000007</v>
      </c>
      <c r="AK124">
        <v>79.44</v>
      </c>
    </row>
    <row r="125" spans="1:37" x14ac:dyDescent="0.25">
      <c r="A125" t="s">
        <v>259</v>
      </c>
      <c r="B125" t="s">
        <v>158</v>
      </c>
      <c r="E125" t="s">
        <v>260</v>
      </c>
      <c r="F125" t="s">
        <v>9</v>
      </c>
      <c r="G125">
        <v>209.3</v>
      </c>
      <c r="H125">
        <v>265.60000000000002</v>
      </c>
      <c r="I125">
        <v>332.7</v>
      </c>
      <c r="J125">
        <v>407.4</v>
      </c>
      <c r="K125">
        <v>482.6</v>
      </c>
      <c r="L125">
        <v>553.9</v>
      </c>
      <c r="M125">
        <v>618.4</v>
      </c>
      <c r="N125">
        <v>671.4</v>
      </c>
      <c r="O125">
        <v>708.6</v>
      </c>
      <c r="Q125" t="s">
        <v>11</v>
      </c>
      <c r="R125">
        <v>209.3</v>
      </c>
      <c r="S125">
        <v>270.60000000000002</v>
      </c>
      <c r="T125">
        <v>351.8</v>
      </c>
      <c r="U125">
        <v>448.7</v>
      </c>
      <c r="V125">
        <v>556.70000000000005</v>
      </c>
      <c r="W125">
        <v>670.3</v>
      </c>
      <c r="X125">
        <v>784.3</v>
      </c>
      <c r="Y125">
        <v>891.2</v>
      </c>
      <c r="Z125">
        <v>983.1</v>
      </c>
      <c r="AB125" t="s">
        <v>21</v>
      </c>
      <c r="AC125">
        <v>209.3</v>
      </c>
      <c r="AD125">
        <v>258.2</v>
      </c>
      <c r="AE125">
        <v>307.89999999999998</v>
      </c>
      <c r="AF125">
        <v>357.9</v>
      </c>
      <c r="AG125">
        <v>401.1</v>
      </c>
      <c r="AH125">
        <v>435.5</v>
      </c>
      <c r="AI125">
        <v>460.8</v>
      </c>
      <c r="AJ125">
        <v>474.5</v>
      </c>
      <c r="AK125">
        <v>475.4</v>
      </c>
    </row>
    <row r="126" spans="1:37" x14ac:dyDescent="0.25">
      <c r="A126" t="s">
        <v>259</v>
      </c>
      <c r="B126" t="s">
        <v>159</v>
      </c>
      <c r="E126" t="s">
        <v>260</v>
      </c>
      <c r="F126" t="s">
        <v>9</v>
      </c>
      <c r="G126">
        <v>5.3860000000000001</v>
      </c>
      <c r="H126">
        <v>5.6440000000000001</v>
      </c>
      <c r="I126">
        <v>5.8780000000000001</v>
      </c>
      <c r="J126">
        <v>6.1210000000000004</v>
      </c>
      <c r="K126">
        <v>6.3179999999999996</v>
      </c>
      <c r="L126">
        <v>6.4710000000000001</v>
      </c>
      <c r="M126">
        <v>6.6050000000000004</v>
      </c>
      <c r="N126">
        <v>6.6619999999999999</v>
      </c>
      <c r="O126">
        <v>6.6589999999999998</v>
      </c>
      <c r="Q126" t="s">
        <v>11</v>
      </c>
      <c r="R126">
        <v>5.3860000000000001</v>
      </c>
      <c r="S126">
        <v>5.5880000000000001</v>
      </c>
      <c r="T126">
        <v>5.7770000000000001</v>
      </c>
      <c r="U126">
        <v>5.98</v>
      </c>
      <c r="V126">
        <v>6.1639999999999997</v>
      </c>
      <c r="W126">
        <v>6.383</v>
      </c>
      <c r="X126">
        <v>6.6509999999999998</v>
      </c>
      <c r="Y126">
        <v>6.923</v>
      </c>
      <c r="Z126">
        <v>7.2430000000000003</v>
      </c>
      <c r="AB126" t="s">
        <v>21</v>
      </c>
      <c r="AC126">
        <v>5.3860000000000001</v>
      </c>
      <c r="AD126">
        <v>5.7910000000000004</v>
      </c>
      <c r="AE126">
        <v>6.2039999999999997</v>
      </c>
      <c r="AF126">
        <v>6.6429999999999998</v>
      </c>
      <c r="AG126">
        <v>7.03</v>
      </c>
      <c r="AH126">
        <v>7.32</v>
      </c>
      <c r="AI126">
        <v>7.508</v>
      </c>
      <c r="AJ126">
        <v>7.4340000000000002</v>
      </c>
      <c r="AK126">
        <v>7.101</v>
      </c>
    </row>
    <row r="127" spans="1:37" x14ac:dyDescent="0.25">
      <c r="A127" t="s">
        <v>259</v>
      </c>
      <c r="B127" t="s">
        <v>160</v>
      </c>
      <c r="E127" t="s">
        <v>260</v>
      </c>
      <c r="F127" t="s">
        <v>9</v>
      </c>
      <c r="G127">
        <v>4.734</v>
      </c>
      <c r="H127">
        <v>5.5279999999999996</v>
      </c>
      <c r="I127">
        <v>6.1509999999999998</v>
      </c>
      <c r="J127">
        <v>6.7030000000000003</v>
      </c>
      <c r="K127">
        <v>7.0579999999999998</v>
      </c>
      <c r="L127">
        <v>7.0979999999999999</v>
      </c>
      <c r="M127">
        <v>6.9249999999999998</v>
      </c>
      <c r="N127">
        <v>6.7290000000000001</v>
      </c>
      <c r="O127">
        <v>6.5839999999999996</v>
      </c>
      <c r="Q127" t="s">
        <v>11</v>
      </c>
      <c r="R127">
        <v>4.734</v>
      </c>
      <c r="S127">
        <v>5.5449999999999999</v>
      </c>
      <c r="T127">
        <v>6.2450000000000001</v>
      </c>
      <c r="U127">
        <v>6.9089999999999998</v>
      </c>
      <c r="V127">
        <v>7.3849999999999998</v>
      </c>
      <c r="W127">
        <v>7.5670000000000002</v>
      </c>
      <c r="X127">
        <v>7.673</v>
      </c>
      <c r="Y127">
        <v>7.93</v>
      </c>
      <c r="Z127">
        <v>8.2270000000000003</v>
      </c>
      <c r="AB127" t="s">
        <v>21</v>
      </c>
      <c r="AC127">
        <v>4.734</v>
      </c>
      <c r="AD127">
        <v>5.5519999999999996</v>
      </c>
      <c r="AE127">
        <v>6.1420000000000003</v>
      </c>
      <c r="AF127">
        <v>6.633</v>
      </c>
      <c r="AG127">
        <v>6.9349999999999996</v>
      </c>
      <c r="AH127">
        <v>6.944</v>
      </c>
      <c r="AI127">
        <v>6.694</v>
      </c>
      <c r="AJ127">
        <v>6.2809999999999997</v>
      </c>
      <c r="AK127">
        <v>5.8609999999999998</v>
      </c>
    </row>
    <row r="128" spans="1:37" x14ac:dyDescent="0.25">
      <c r="A128" t="s">
        <v>259</v>
      </c>
      <c r="B128" t="s">
        <v>161</v>
      </c>
      <c r="E128" t="s">
        <v>260</v>
      </c>
      <c r="F128" t="s">
        <v>9</v>
      </c>
      <c r="G128">
        <v>227.8</v>
      </c>
      <c r="H128">
        <v>276.8</v>
      </c>
      <c r="I128">
        <v>327.39999999999998</v>
      </c>
      <c r="J128">
        <v>374.8</v>
      </c>
      <c r="K128">
        <v>417</v>
      </c>
      <c r="L128">
        <v>450.6</v>
      </c>
      <c r="M128">
        <v>473.8</v>
      </c>
      <c r="N128">
        <v>488.5</v>
      </c>
      <c r="O128">
        <v>497.2</v>
      </c>
      <c r="Q128" t="s">
        <v>11</v>
      </c>
      <c r="R128">
        <v>227.8</v>
      </c>
      <c r="S128">
        <v>283.10000000000002</v>
      </c>
      <c r="T128">
        <v>348</v>
      </c>
      <c r="U128">
        <v>415.9</v>
      </c>
      <c r="V128">
        <v>487.3</v>
      </c>
      <c r="W128">
        <v>556.20000000000005</v>
      </c>
      <c r="X128">
        <v>617.6</v>
      </c>
      <c r="Y128">
        <v>675.2</v>
      </c>
      <c r="Z128">
        <v>731.4</v>
      </c>
      <c r="AB128" t="s">
        <v>21</v>
      </c>
      <c r="AC128">
        <v>227.8</v>
      </c>
      <c r="AD128">
        <v>267.60000000000002</v>
      </c>
      <c r="AE128">
        <v>300.3</v>
      </c>
      <c r="AF128">
        <v>325.60000000000002</v>
      </c>
      <c r="AG128">
        <v>341.2</v>
      </c>
      <c r="AH128">
        <v>348</v>
      </c>
      <c r="AI128">
        <v>347.5</v>
      </c>
      <c r="AJ128">
        <v>341.3</v>
      </c>
      <c r="AK128">
        <v>331.3</v>
      </c>
    </row>
    <row r="129" spans="1:37" x14ac:dyDescent="0.25">
      <c r="A129" t="s">
        <v>259</v>
      </c>
      <c r="B129" t="s">
        <v>162</v>
      </c>
      <c r="E129" t="s">
        <v>260</v>
      </c>
      <c r="F129" t="s">
        <v>9</v>
      </c>
      <c r="G129">
        <v>5.0330000000000004</v>
      </c>
      <c r="H129">
        <v>6.2359999999999998</v>
      </c>
      <c r="I129">
        <v>7.3570000000000002</v>
      </c>
      <c r="J129">
        <v>8.3320000000000007</v>
      </c>
      <c r="K129">
        <v>9.0719999999999992</v>
      </c>
      <c r="L129">
        <v>9.5809999999999995</v>
      </c>
      <c r="M129">
        <v>9.9489999999999998</v>
      </c>
      <c r="N129">
        <v>10.220000000000001</v>
      </c>
      <c r="O129">
        <v>10.4</v>
      </c>
      <c r="Q129" t="s">
        <v>11</v>
      </c>
      <c r="R129">
        <v>5.0330000000000004</v>
      </c>
      <c r="S129">
        <v>6.407</v>
      </c>
      <c r="T129">
        <v>7.9130000000000003</v>
      </c>
      <c r="U129">
        <v>9.4239999999999995</v>
      </c>
      <c r="V129">
        <v>10.86</v>
      </c>
      <c r="W129">
        <v>12.12</v>
      </c>
      <c r="X129">
        <v>13.29</v>
      </c>
      <c r="Y129">
        <v>14.43</v>
      </c>
      <c r="Z129">
        <v>15.51</v>
      </c>
      <c r="AB129" t="s">
        <v>21</v>
      </c>
      <c r="AC129">
        <v>5.0330000000000004</v>
      </c>
      <c r="AD129">
        <v>6.0179999999999998</v>
      </c>
      <c r="AE129">
        <v>6.7240000000000002</v>
      </c>
      <c r="AF129">
        <v>7.1970000000000001</v>
      </c>
      <c r="AG129">
        <v>7.3929999999999998</v>
      </c>
      <c r="AH129">
        <v>7.407</v>
      </c>
      <c r="AI129">
        <v>7.3460000000000001</v>
      </c>
      <c r="AJ129">
        <v>7.2409999999999997</v>
      </c>
      <c r="AK129">
        <v>7.1070000000000002</v>
      </c>
    </row>
    <row r="130" spans="1:37" x14ac:dyDescent="0.25">
      <c r="A130" t="s">
        <v>259</v>
      </c>
      <c r="B130" t="s">
        <v>163</v>
      </c>
      <c r="E130" t="s">
        <v>260</v>
      </c>
      <c r="F130" t="s">
        <v>9</v>
      </c>
      <c r="G130">
        <v>4.3029999999999999</v>
      </c>
      <c r="H130">
        <v>4.8410000000000002</v>
      </c>
      <c r="I130">
        <v>5.2839999999999998</v>
      </c>
      <c r="J130">
        <v>5.5949999999999998</v>
      </c>
      <c r="K130">
        <v>5.7850000000000001</v>
      </c>
      <c r="L130">
        <v>5.8819999999999997</v>
      </c>
      <c r="M130">
        <v>5.8860000000000001</v>
      </c>
      <c r="N130">
        <v>5.8140000000000001</v>
      </c>
      <c r="O130">
        <v>5.681</v>
      </c>
      <c r="Q130" t="s">
        <v>11</v>
      </c>
      <c r="R130">
        <v>4.3029999999999999</v>
      </c>
      <c r="S130">
        <v>4.8840000000000003</v>
      </c>
      <c r="T130">
        <v>5.4359999999999999</v>
      </c>
      <c r="U130">
        <v>5.8840000000000003</v>
      </c>
      <c r="V130">
        <v>6.2610000000000001</v>
      </c>
      <c r="W130">
        <v>6.5960000000000001</v>
      </c>
      <c r="X130">
        <v>6.88</v>
      </c>
      <c r="Y130">
        <v>7.1310000000000002</v>
      </c>
      <c r="Z130">
        <v>7.3710000000000004</v>
      </c>
      <c r="AB130" t="s">
        <v>21</v>
      </c>
      <c r="AC130">
        <v>4.3029999999999999</v>
      </c>
      <c r="AD130">
        <v>4.8010000000000002</v>
      </c>
      <c r="AE130">
        <v>5.1539999999999999</v>
      </c>
      <c r="AF130">
        <v>5.367</v>
      </c>
      <c r="AG130">
        <v>5.4429999999999996</v>
      </c>
      <c r="AH130">
        <v>5.41</v>
      </c>
      <c r="AI130">
        <v>5.2830000000000004</v>
      </c>
      <c r="AJ130">
        <v>5.0739999999999998</v>
      </c>
      <c r="AK130">
        <v>4.7830000000000004</v>
      </c>
    </row>
    <row r="131" spans="1:37" x14ac:dyDescent="0.25">
      <c r="A131" t="s">
        <v>259</v>
      </c>
      <c r="B131" t="s">
        <v>164</v>
      </c>
      <c r="E131" t="s">
        <v>260</v>
      </c>
      <c r="F131" t="s">
        <v>9</v>
      </c>
      <c r="G131">
        <v>9.7270000000000003</v>
      </c>
      <c r="H131">
        <v>11.73</v>
      </c>
      <c r="I131">
        <v>13.54</v>
      </c>
      <c r="J131">
        <v>15.07</v>
      </c>
      <c r="K131">
        <v>16.18</v>
      </c>
      <c r="L131">
        <v>16.82</v>
      </c>
      <c r="M131">
        <v>17.09</v>
      </c>
      <c r="N131">
        <v>16.97</v>
      </c>
      <c r="O131">
        <v>16.5</v>
      </c>
      <c r="Q131" t="s">
        <v>11</v>
      </c>
      <c r="R131">
        <v>9.7270000000000003</v>
      </c>
      <c r="S131">
        <v>11.78</v>
      </c>
      <c r="T131">
        <v>13.87</v>
      </c>
      <c r="U131">
        <v>15.79</v>
      </c>
      <c r="V131">
        <v>17.43</v>
      </c>
      <c r="W131">
        <v>18.73</v>
      </c>
      <c r="X131">
        <v>19.809999999999999</v>
      </c>
      <c r="Y131">
        <v>20.66</v>
      </c>
      <c r="Z131">
        <v>21.3</v>
      </c>
      <c r="AB131" t="s">
        <v>21</v>
      </c>
      <c r="AC131">
        <v>9.7270000000000003</v>
      </c>
      <c r="AD131">
        <v>11.69</v>
      </c>
      <c r="AE131">
        <v>13.26</v>
      </c>
      <c r="AF131">
        <v>14.49</v>
      </c>
      <c r="AG131">
        <v>15.27</v>
      </c>
      <c r="AH131">
        <v>15.51</v>
      </c>
      <c r="AI131">
        <v>15.31</v>
      </c>
      <c r="AJ131">
        <v>14.66</v>
      </c>
      <c r="AK131">
        <v>13.63</v>
      </c>
    </row>
    <row r="132" spans="1:37" x14ac:dyDescent="0.25">
      <c r="A132" t="s">
        <v>259</v>
      </c>
      <c r="B132" t="s">
        <v>165</v>
      </c>
      <c r="E132" t="s">
        <v>260</v>
      </c>
      <c r="F132" t="s">
        <v>9</v>
      </c>
      <c r="G132">
        <v>6.6239999999999997</v>
      </c>
      <c r="H132">
        <v>7.4809999999999999</v>
      </c>
      <c r="I132">
        <v>8.1660000000000004</v>
      </c>
      <c r="J132">
        <v>8.6319999999999997</v>
      </c>
      <c r="K132">
        <v>8.8710000000000004</v>
      </c>
      <c r="L132">
        <v>8.9550000000000001</v>
      </c>
      <c r="M132">
        <v>8.8970000000000002</v>
      </c>
      <c r="N132">
        <v>8.7260000000000009</v>
      </c>
      <c r="O132">
        <v>8.5090000000000003</v>
      </c>
      <c r="Q132" t="s">
        <v>11</v>
      </c>
      <c r="R132">
        <v>6.6239999999999997</v>
      </c>
      <c r="S132">
        <v>7.6280000000000001</v>
      </c>
      <c r="T132">
        <v>8.59</v>
      </c>
      <c r="U132">
        <v>9.4019999999999992</v>
      </c>
      <c r="V132">
        <v>10.07</v>
      </c>
      <c r="W132">
        <v>10.64</v>
      </c>
      <c r="X132">
        <v>11.11</v>
      </c>
      <c r="Y132">
        <v>11.53</v>
      </c>
      <c r="Z132">
        <v>11.96</v>
      </c>
      <c r="AB132" t="s">
        <v>21</v>
      </c>
      <c r="AC132">
        <v>6.6239999999999997</v>
      </c>
      <c r="AD132">
        <v>7.2670000000000003</v>
      </c>
      <c r="AE132">
        <v>7.625</v>
      </c>
      <c r="AF132">
        <v>7.7450000000000001</v>
      </c>
      <c r="AG132">
        <v>7.6360000000000001</v>
      </c>
      <c r="AH132">
        <v>7.399</v>
      </c>
      <c r="AI132">
        <v>7.0750000000000002</v>
      </c>
      <c r="AJ132">
        <v>6.681</v>
      </c>
      <c r="AK132">
        <v>6.2519999999999998</v>
      </c>
    </row>
    <row r="133" spans="1:37" x14ac:dyDescent="0.25">
      <c r="A133" t="s">
        <v>259</v>
      </c>
      <c r="B133" t="s">
        <v>166</v>
      </c>
      <c r="E133" t="s">
        <v>260</v>
      </c>
      <c r="F133" t="s">
        <v>9</v>
      </c>
      <c r="G133">
        <v>33.409999999999997</v>
      </c>
      <c r="H133">
        <v>36.340000000000003</v>
      </c>
      <c r="I133">
        <v>38.53</v>
      </c>
      <c r="J133">
        <v>39.76</v>
      </c>
      <c r="K133">
        <v>40.19</v>
      </c>
      <c r="L133">
        <v>39.93</v>
      </c>
      <c r="M133">
        <v>39.130000000000003</v>
      </c>
      <c r="N133">
        <v>38</v>
      </c>
      <c r="O133">
        <v>36.700000000000003</v>
      </c>
      <c r="Q133" t="s">
        <v>11</v>
      </c>
      <c r="R133">
        <v>33.409999999999997</v>
      </c>
      <c r="S133">
        <v>36.950000000000003</v>
      </c>
      <c r="T133">
        <v>40.200000000000003</v>
      </c>
      <c r="U133">
        <v>42.62</v>
      </c>
      <c r="V133">
        <v>44.53</v>
      </c>
      <c r="W133">
        <v>45.97</v>
      </c>
      <c r="X133">
        <v>47.03</v>
      </c>
      <c r="Y133">
        <v>48.04</v>
      </c>
      <c r="Z133">
        <v>49.15</v>
      </c>
      <c r="AB133" t="s">
        <v>21</v>
      </c>
      <c r="AC133">
        <v>33.409999999999997</v>
      </c>
      <c r="AD133">
        <v>35.44</v>
      </c>
      <c r="AE133">
        <v>36.32</v>
      </c>
      <c r="AF133">
        <v>36.22</v>
      </c>
      <c r="AG133">
        <v>35.26</v>
      </c>
      <c r="AH133">
        <v>33.69</v>
      </c>
      <c r="AI133">
        <v>31.77</v>
      </c>
      <c r="AJ133">
        <v>29.68</v>
      </c>
      <c r="AK133">
        <v>27.5</v>
      </c>
    </row>
    <row r="134" spans="1:37" x14ac:dyDescent="0.25">
      <c r="A134" t="s">
        <v>259</v>
      </c>
      <c r="B134" t="s">
        <v>167</v>
      </c>
      <c r="E134" t="s">
        <v>260</v>
      </c>
      <c r="F134" t="s">
        <v>9</v>
      </c>
      <c r="G134">
        <v>112.2</v>
      </c>
      <c r="H134">
        <v>129.1</v>
      </c>
      <c r="I134">
        <v>144</v>
      </c>
      <c r="J134">
        <v>155.6</v>
      </c>
      <c r="K134">
        <v>163.1</v>
      </c>
      <c r="L134">
        <v>167.4</v>
      </c>
      <c r="M134">
        <v>169</v>
      </c>
      <c r="N134">
        <v>167.7</v>
      </c>
      <c r="O134">
        <v>164.4</v>
      </c>
      <c r="Q134" t="s">
        <v>11</v>
      </c>
      <c r="R134">
        <v>112.2</v>
      </c>
      <c r="S134">
        <v>131.1</v>
      </c>
      <c r="T134">
        <v>150.4</v>
      </c>
      <c r="U134">
        <v>167.9</v>
      </c>
      <c r="V134">
        <v>182.5</v>
      </c>
      <c r="W134">
        <v>195.2</v>
      </c>
      <c r="X134">
        <v>206.6</v>
      </c>
      <c r="Y134">
        <v>216.4</v>
      </c>
      <c r="Z134">
        <v>225.6</v>
      </c>
      <c r="AB134" t="s">
        <v>21</v>
      </c>
      <c r="AC134">
        <v>112.2</v>
      </c>
      <c r="AD134">
        <v>126.5</v>
      </c>
      <c r="AE134">
        <v>136.69999999999999</v>
      </c>
      <c r="AF134">
        <v>143</v>
      </c>
      <c r="AG134">
        <v>144.9</v>
      </c>
      <c r="AH134">
        <v>143.5</v>
      </c>
      <c r="AI134">
        <v>139.69999999999999</v>
      </c>
      <c r="AJ134">
        <v>133.9</v>
      </c>
      <c r="AK134">
        <v>126.4</v>
      </c>
    </row>
    <row r="135" spans="1:37" x14ac:dyDescent="0.25">
      <c r="A135" t="s">
        <v>259</v>
      </c>
      <c r="B135" t="s">
        <v>168</v>
      </c>
      <c r="E135" t="s">
        <v>260</v>
      </c>
      <c r="F135" t="s">
        <v>9</v>
      </c>
      <c r="G135">
        <v>38.44</v>
      </c>
      <c r="H135">
        <v>38.17</v>
      </c>
      <c r="I135">
        <v>36.54</v>
      </c>
      <c r="J135">
        <v>35.07</v>
      </c>
      <c r="K135">
        <v>33.6</v>
      </c>
      <c r="L135">
        <v>31.95</v>
      </c>
      <c r="M135">
        <v>30.2</v>
      </c>
      <c r="N135">
        <v>28.73</v>
      </c>
      <c r="O135">
        <v>27.66</v>
      </c>
      <c r="Q135" t="s">
        <v>11</v>
      </c>
      <c r="R135">
        <v>38.44</v>
      </c>
      <c r="S135">
        <v>38.25</v>
      </c>
      <c r="T135">
        <v>36.729999999999997</v>
      </c>
      <c r="U135">
        <v>35.450000000000003</v>
      </c>
      <c r="V135">
        <v>34.35</v>
      </c>
      <c r="W135">
        <v>33.25</v>
      </c>
      <c r="X135">
        <v>32.520000000000003</v>
      </c>
      <c r="Y135">
        <v>32.5</v>
      </c>
      <c r="Z135">
        <v>32.94</v>
      </c>
      <c r="AB135" t="s">
        <v>21</v>
      </c>
      <c r="AC135">
        <v>38.44</v>
      </c>
      <c r="AD135">
        <v>38.200000000000003</v>
      </c>
      <c r="AE135">
        <v>36.729999999999997</v>
      </c>
      <c r="AF135">
        <v>35.479999999999997</v>
      </c>
      <c r="AG135">
        <v>34.159999999999997</v>
      </c>
      <c r="AH135">
        <v>32.65</v>
      </c>
      <c r="AI135">
        <v>30.9</v>
      </c>
      <c r="AJ135">
        <v>29.05</v>
      </c>
      <c r="AK135">
        <v>27.35</v>
      </c>
    </row>
    <row r="136" spans="1:37" x14ac:dyDescent="0.25">
      <c r="A136" t="s">
        <v>259</v>
      </c>
      <c r="B136" t="s">
        <v>169</v>
      </c>
      <c r="E136" t="s">
        <v>260</v>
      </c>
      <c r="F136" t="s">
        <v>9</v>
      </c>
      <c r="G136">
        <v>10.27</v>
      </c>
      <c r="H136">
        <v>10.029999999999999</v>
      </c>
      <c r="I136">
        <v>9.8219999999999992</v>
      </c>
      <c r="J136">
        <v>9.6199999999999992</v>
      </c>
      <c r="K136">
        <v>9.39</v>
      </c>
      <c r="L136">
        <v>9.1359999999999992</v>
      </c>
      <c r="M136">
        <v>8.92</v>
      </c>
      <c r="N136">
        <v>8.7590000000000003</v>
      </c>
      <c r="O136">
        <v>8.5530000000000008</v>
      </c>
      <c r="Q136" t="s">
        <v>11</v>
      </c>
      <c r="R136">
        <v>10.27</v>
      </c>
      <c r="S136">
        <v>10.01</v>
      </c>
      <c r="T136">
        <v>9.7669999999999995</v>
      </c>
      <c r="U136">
        <v>9.5169999999999995</v>
      </c>
      <c r="V136">
        <v>9.2690000000000001</v>
      </c>
      <c r="W136">
        <v>9.1199999999999992</v>
      </c>
      <c r="X136">
        <v>9.1479999999999997</v>
      </c>
      <c r="Y136">
        <v>9.2880000000000003</v>
      </c>
      <c r="Z136">
        <v>9.4689999999999994</v>
      </c>
      <c r="AB136" t="s">
        <v>21</v>
      </c>
      <c r="AC136">
        <v>10.27</v>
      </c>
      <c r="AD136">
        <v>10.130000000000001</v>
      </c>
      <c r="AE136">
        <v>10.07</v>
      </c>
      <c r="AF136">
        <v>10.07</v>
      </c>
      <c r="AG136">
        <v>10.029999999999999</v>
      </c>
      <c r="AH136">
        <v>9.8960000000000008</v>
      </c>
      <c r="AI136">
        <v>9.6750000000000007</v>
      </c>
      <c r="AJ136">
        <v>9.3119999999999994</v>
      </c>
      <c r="AK136">
        <v>8.7319999999999993</v>
      </c>
    </row>
    <row r="137" spans="1:37" x14ac:dyDescent="0.25">
      <c r="A137" t="s">
        <v>259</v>
      </c>
      <c r="B137" t="s">
        <v>170</v>
      </c>
      <c r="E137" t="s">
        <v>260</v>
      </c>
      <c r="F137" t="s">
        <v>9</v>
      </c>
      <c r="G137">
        <v>3.1739999999999999</v>
      </c>
      <c r="H137">
        <v>2.8530000000000002</v>
      </c>
      <c r="I137">
        <v>2.5609999999999999</v>
      </c>
      <c r="J137">
        <v>2.3050000000000002</v>
      </c>
      <c r="K137">
        <v>2.0939999999999999</v>
      </c>
      <c r="L137">
        <v>1.9370000000000001</v>
      </c>
      <c r="M137">
        <v>1.8160000000000001</v>
      </c>
      <c r="N137">
        <v>1.712</v>
      </c>
      <c r="O137">
        <v>1.611</v>
      </c>
      <c r="Q137" t="s">
        <v>11</v>
      </c>
      <c r="R137">
        <v>3.1739999999999999</v>
      </c>
      <c r="S137">
        <v>2.9329999999999998</v>
      </c>
      <c r="T137">
        <v>2.6930000000000001</v>
      </c>
      <c r="U137">
        <v>2.4609999999999999</v>
      </c>
      <c r="V137">
        <v>2.2599999999999998</v>
      </c>
      <c r="W137">
        <v>2.113</v>
      </c>
      <c r="X137">
        <v>2.0089999999999999</v>
      </c>
      <c r="Y137">
        <v>1.929</v>
      </c>
      <c r="Z137">
        <v>1.8660000000000001</v>
      </c>
      <c r="AB137" t="s">
        <v>21</v>
      </c>
      <c r="AC137">
        <v>3.1739999999999999</v>
      </c>
      <c r="AD137">
        <v>2.698</v>
      </c>
      <c r="AE137">
        <v>2.33</v>
      </c>
      <c r="AF137">
        <v>2.0590000000000002</v>
      </c>
      <c r="AG137">
        <v>1.863</v>
      </c>
      <c r="AH137">
        <v>1.726</v>
      </c>
      <c r="AI137">
        <v>1.621</v>
      </c>
      <c r="AJ137">
        <v>1.5209999999999999</v>
      </c>
      <c r="AK137">
        <v>1.411</v>
      </c>
    </row>
    <row r="138" spans="1:37" x14ac:dyDescent="0.25">
      <c r="A138" t="s">
        <v>259</v>
      </c>
      <c r="B138" t="s">
        <v>171</v>
      </c>
      <c r="E138" t="s">
        <v>260</v>
      </c>
      <c r="F138" t="s">
        <v>9</v>
      </c>
      <c r="G138">
        <v>2.859</v>
      </c>
      <c r="H138">
        <v>3.4409999999999998</v>
      </c>
      <c r="I138">
        <v>3.988</v>
      </c>
      <c r="J138">
        <v>4.5030000000000001</v>
      </c>
      <c r="K138">
        <v>4.8959999999999999</v>
      </c>
      <c r="L138">
        <v>5.0389999999999997</v>
      </c>
      <c r="M138">
        <v>4.92</v>
      </c>
      <c r="N138">
        <v>4.633</v>
      </c>
      <c r="O138">
        <v>4.3360000000000003</v>
      </c>
      <c r="Q138" t="s">
        <v>11</v>
      </c>
      <c r="R138">
        <v>2.859</v>
      </c>
      <c r="S138">
        <v>3.27</v>
      </c>
      <c r="T138">
        <v>3.649</v>
      </c>
      <c r="U138">
        <v>3.9929999999999999</v>
      </c>
      <c r="V138">
        <v>4.2009999999999996</v>
      </c>
      <c r="W138">
        <v>4.1909999999999998</v>
      </c>
      <c r="X138">
        <v>4.0389999999999997</v>
      </c>
      <c r="Y138">
        <v>3.9350000000000001</v>
      </c>
      <c r="Z138">
        <v>3.91</v>
      </c>
      <c r="AB138" t="s">
        <v>21</v>
      </c>
      <c r="AC138">
        <v>2.859</v>
      </c>
      <c r="AD138">
        <v>3.7789999999999999</v>
      </c>
      <c r="AE138">
        <v>4.6390000000000002</v>
      </c>
      <c r="AF138">
        <v>5.4450000000000003</v>
      </c>
      <c r="AG138">
        <v>6.1120000000000001</v>
      </c>
      <c r="AH138">
        <v>6.4740000000000002</v>
      </c>
      <c r="AI138">
        <v>6.4870000000000001</v>
      </c>
      <c r="AJ138">
        <v>6.173</v>
      </c>
      <c r="AK138">
        <v>5.657</v>
      </c>
    </row>
    <row r="139" spans="1:37" x14ac:dyDescent="0.25">
      <c r="A139" t="s">
        <v>259</v>
      </c>
      <c r="B139" t="s">
        <v>172</v>
      </c>
      <c r="E139" t="s">
        <v>260</v>
      </c>
      <c r="F139" t="s">
        <v>9</v>
      </c>
      <c r="G139">
        <v>19.399999999999999</v>
      </c>
      <c r="H139">
        <v>18.23</v>
      </c>
      <c r="I139">
        <v>17.03</v>
      </c>
      <c r="J139">
        <v>15.87</v>
      </c>
      <c r="K139">
        <v>14.7</v>
      </c>
      <c r="L139">
        <v>13.54</v>
      </c>
      <c r="M139">
        <v>12.58</v>
      </c>
      <c r="N139">
        <v>11.83</v>
      </c>
      <c r="O139">
        <v>11.2</v>
      </c>
      <c r="Q139" t="s">
        <v>11</v>
      </c>
      <c r="R139">
        <v>19.399999999999999</v>
      </c>
      <c r="S139">
        <v>18.48</v>
      </c>
      <c r="T139">
        <v>17.559999999999999</v>
      </c>
      <c r="U139">
        <v>16.68</v>
      </c>
      <c r="V139">
        <v>15.85</v>
      </c>
      <c r="W139">
        <v>15.11</v>
      </c>
      <c r="X139">
        <v>14.67</v>
      </c>
      <c r="Y139">
        <v>14.51</v>
      </c>
      <c r="Z139">
        <v>14.46</v>
      </c>
      <c r="AB139" t="s">
        <v>21</v>
      </c>
      <c r="AC139">
        <v>19.399999999999999</v>
      </c>
      <c r="AD139">
        <v>17.84</v>
      </c>
      <c r="AE139">
        <v>16.350000000000001</v>
      </c>
      <c r="AF139">
        <v>14.98</v>
      </c>
      <c r="AG139">
        <v>13.66</v>
      </c>
      <c r="AH139">
        <v>12.37</v>
      </c>
      <c r="AI139">
        <v>11.28</v>
      </c>
      <c r="AJ139">
        <v>10.41</v>
      </c>
      <c r="AK139">
        <v>9.702</v>
      </c>
    </row>
    <row r="140" spans="1:37" x14ac:dyDescent="0.25">
      <c r="A140" t="s">
        <v>259</v>
      </c>
      <c r="B140" t="s">
        <v>173</v>
      </c>
      <c r="E140" t="s">
        <v>260</v>
      </c>
      <c r="F140" t="s">
        <v>9</v>
      </c>
      <c r="G140">
        <v>145.6</v>
      </c>
      <c r="H140">
        <v>143.19999999999999</v>
      </c>
      <c r="I140">
        <v>140</v>
      </c>
      <c r="J140">
        <v>138.6</v>
      </c>
      <c r="K140">
        <v>136.80000000000001</v>
      </c>
      <c r="L140">
        <v>134</v>
      </c>
      <c r="M140">
        <v>131.19999999999999</v>
      </c>
      <c r="N140">
        <v>128.4</v>
      </c>
      <c r="O140">
        <v>125.1</v>
      </c>
      <c r="Q140" t="s">
        <v>11</v>
      </c>
      <c r="R140">
        <v>145.6</v>
      </c>
      <c r="S140">
        <v>142.4</v>
      </c>
      <c r="T140">
        <v>138.5</v>
      </c>
      <c r="U140">
        <v>136.80000000000001</v>
      </c>
      <c r="V140">
        <v>135.30000000000001</v>
      </c>
      <c r="W140">
        <v>134.19999999999999</v>
      </c>
      <c r="X140">
        <v>135.19999999999999</v>
      </c>
      <c r="Y140">
        <v>137.80000000000001</v>
      </c>
      <c r="Z140">
        <v>140.6</v>
      </c>
      <c r="AB140" t="s">
        <v>21</v>
      </c>
      <c r="AC140">
        <v>145.6</v>
      </c>
      <c r="AD140">
        <v>145.69999999999999</v>
      </c>
      <c r="AE140">
        <v>145.69999999999999</v>
      </c>
      <c r="AF140">
        <v>147.6</v>
      </c>
      <c r="AG140">
        <v>148.80000000000001</v>
      </c>
      <c r="AH140">
        <v>148.1</v>
      </c>
      <c r="AI140">
        <v>145.69999999999999</v>
      </c>
      <c r="AJ140">
        <v>141.80000000000001</v>
      </c>
      <c r="AK140">
        <v>136.80000000000001</v>
      </c>
    </row>
    <row r="141" spans="1:37" x14ac:dyDescent="0.25">
      <c r="A141" t="s">
        <v>259</v>
      </c>
      <c r="B141" t="s">
        <v>174</v>
      </c>
      <c r="E141" t="s">
        <v>260</v>
      </c>
      <c r="F141" t="s">
        <v>9</v>
      </c>
      <c r="G141">
        <v>13.15</v>
      </c>
      <c r="H141">
        <v>16.399999999999999</v>
      </c>
      <c r="I141">
        <v>19.68</v>
      </c>
      <c r="J141">
        <v>22.74</v>
      </c>
      <c r="K141">
        <v>25.37</v>
      </c>
      <c r="L141">
        <v>27.35</v>
      </c>
      <c r="M141">
        <v>28.58</v>
      </c>
      <c r="N141">
        <v>29.27</v>
      </c>
      <c r="O141">
        <v>29.51</v>
      </c>
      <c r="Q141" t="s">
        <v>11</v>
      </c>
      <c r="R141">
        <v>13.15</v>
      </c>
      <c r="S141">
        <v>16.53</v>
      </c>
      <c r="T141">
        <v>20.309999999999999</v>
      </c>
      <c r="U141">
        <v>24.18</v>
      </c>
      <c r="V141">
        <v>28.05</v>
      </c>
      <c r="W141">
        <v>31.56</v>
      </c>
      <c r="X141">
        <v>34.4</v>
      </c>
      <c r="Y141">
        <v>36.880000000000003</v>
      </c>
      <c r="Z141">
        <v>39.1</v>
      </c>
      <c r="AB141" t="s">
        <v>21</v>
      </c>
      <c r="AC141">
        <v>13.15</v>
      </c>
      <c r="AD141">
        <v>15.98</v>
      </c>
      <c r="AE141">
        <v>18.329999999999998</v>
      </c>
      <c r="AF141">
        <v>20.29</v>
      </c>
      <c r="AG141">
        <v>21.65</v>
      </c>
      <c r="AH141">
        <v>22.28</v>
      </c>
      <c r="AI141">
        <v>22.29</v>
      </c>
      <c r="AJ141">
        <v>21.84</v>
      </c>
      <c r="AK141">
        <v>21.04</v>
      </c>
    </row>
    <row r="142" spans="1:37" x14ac:dyDescent="0.25">
      <c r="A142" t="s">
        <v>259</v>
      </c>
      <c r="B142" t="s">
        <v>175</v>
      </c>
      <c r="E142" t="s">
        <v>260</v>
      </c>
      <c r="F142" t="s">
        <v>9</v>
      </c>
      <c r="G142">
        <v>0.56599999999999995</v>
      </c>
      <c r="H142">
        <v>0.65600000000000003</v>
      </c>
      <c r="I142">
        <v>0.73</v>
      </c>
      <c r="J142">
        <v>0.79100000000000004</v>
      </c>
      <c r="K142">
        <v>0.83799999999999997</v>
      </c>
      <c r="L142">
        <v>0.86199999999999999</v>
      </c>
      <c r="M142">
        <v>0.86799999999999999</v>
      </c>
      <c r="N142">
        <v>0.85899999999999999</v>
      </c>
      <c r="O142">
        <v>0.82899999999999996</v>
      </c>
      <c r="Q142" t="s">
        <v>11</v>
      </c>
      <c r="R142">
        <v>0.56599999999999995</v>
      </c>
      <c r="S142">
        <v>0.64100000000000001</v>
      </c>
      <c r="T142">
        <v>0.70399999999999996</v>
      </c>
      <c r="U142">
        <v>0.75600000000000001</v>
      </c>
      <c r="V142">
        <v>0.8</v>
      </c>
      <c r="W142">
        <v>0.83499999999999996</v>
      </c>
      <c r="X142">
        <v>0.87</v>
      </c>
      <c r="Y142">
        <v>0.90200000000000002</v>
      </c>
      <c r="Z142">
        <v>0.92600000000000005</v>
      </c>
      <c r="AB142" t="s">
        <v>21</v>
      </c>
      <c r="AC142">
        <v>0.56599999999999995</v>
      </c>
      <c r="AD142">
        <v>0.68500000000000005</v>
      </c>
      <c r="AE142">
        <v>0.78300000000000003</v>
      </c>
      <c r="AF142">
        <v>0.86799999999999999</v>
      </c>
      <c r="AG142">
        <v>0.93400000000000005</v>
      </c>
      <c r="AH142">
        <v>0.96399999999999997</v>
      </c>
      <c r="AI142">
        <v>0.95699999999999996</v>
      </c>
      <c r="AJ142">
        <v>0.92200000000000004</v>
      </c>
      <c r="AK142">
        <v>0.85699999999999998</v>
      </c>
    </row>
    <row r="143" spans="1:37" x14ac:dyDescent="0.25">
      <c r="A143" t="s">
        <v>259</v>
      </c>
      <c r="B143" t="s">
        <v>176</v>
      </c>
      <c r="E143" t="s">
        <v>260</v>
      </c>
      <c r="F143" t="s">
        <v>9</v>
      </c>
      <c r="G143">
        <v>0.214</v>
      </c>
      <c r="H143">
        <v>0.23899999999999999</v>
      </c>
      <c r="I143">
        <v>0.25800000000000001</v>
      </c>
      <c r="J143">
        <v>0.27100000000000002</v>
      </c>
      <c r="K143">
        <v>0.27500000000000002</v>
      </c>
      <c r="L143">
        <v>0.27500000000000002</v>
      </c>
      <c r="M143">
        <v>0.27500000000000002</v>
      </c>
      <c r="N143">
        <v>0.27600000000000002</v>
      </c>
      <c r="O143">
        <v>0.27900000000000003</v>
      </c>
      <c r="Q143" t="s">
        <v>11</v>
      </c>
      <c r="R143">
        <v>0.214</v>
      </c>
      <c r="S143">
        <v>0.254</v>
      </c>
      <c r="T143">
        <v>0.29699999999999999</v>
      </c>
      <c r="U143">
        <v>0.33700000000000002</v>
      </c>
      <c r="V143">
        <v>0.372</v>
      </c>
      <c r="W143">
        <v>0.40500000000000003</v>
      </c>
      <c r="X143">
        <v>0.435</v>
      </c>
      <c r="Y143">
        <v>0.46500000000000002</v>
      </c>
      <c r="Z143">
        <v>0.496</v>
      </c>
      <c r="AB143" t="s">
        <v>21</v>
      </c>
      <c r="AC143">
        <v>0.214</v>
      </c>
      <c r="AD143">
        <v>0.215</v>
      </c>
      <c r="AE143">
        <v>0.20599999999999999</v>
      </c>
      <c r="AF143">
        <v>0.193</v>
      </c>
      <c r="AG143">
        <v>0.17599999999999999</v>
      </c>
      <c r="AH143">
        <v>0.161</v>
      </c>
      <c r="AI143">
        <v>0.15</v>
      </c>
      <c r="AJ143">
        <v>0.14299999999999999</v>
      </c>
      <c r="AK143">
        <v>0.13700000000000001</v>
      </c>
    </row>
    <row r="144" spans="1:37" x14ac:dyDescent="0.25">
      <c r="A144" t="s">
        <v>259</v>
      </c>
      <c r="B144" t="s">
        <v>177</v>
      </c>
      <c r="E144" t="s">
        <v>260</v>
      </c>
      <c r="F144" t="s">
        <v>9</v>
      </c>
      <c r="G144">
        <v>0.218</v>
      </c>
      <c r="H144">
        <v>0.26100000000000001</v>
      </c>
      <c r="I144">
        <v>0.30099999999999999</v>
      </c>
      <c r="J144">
        <v>0.33500000000000002</v>
      </c>
      <c r="K144">
        <v>0.35699999999999998</v>
      </c>
      <c r="L144">
        <v>0.371</v>
      </c>
      <c r="M144">
        <v>0.377</v>
      </c>
      <c r="N144">
        <v>0.378</v>
      </c>
      <c r="O144">
        <v>0.374</v>
      </c>
      <c r="Q144" t="s">
        <v>11</v>
      </c>
      <c r="R144">
        <v>0.218</v>
      </c>
      <c r="S144">
        <v>0.27100000000000002</v>
      </c>
      <c r="T144">
        <v>0.33</v>
      </c>
      <c r="U144">
        <v>0.38800000000000001</v>
      </c>
      <c r="V144">
        <v>0.442</v>
      </c>
      <c r="W144">
        <v>0.48899999999999999</v>
      </c>
      <c r="X144">
        <v>0.52700000000000002</v>
      </c>
      <c r="Y144">
        <v>0.56200000000000006</v>
      </c>
      <c r="Z144">
        <v>0.59099999999999997</v>
      </c>
      <c r="AB144" t="s">
        <v>21</v>
      </c>
      <c r="AC144">
        <v>0.218</v>
      </c>
      <c r="AD144">
        <v>0.246</v>
      </c>
      <c r="AE144">
        <v>0.26200000000000001</v>
      </c>
      <c r="AF144">
        <v>0.26800000000000002</v>
      </c>
      <c r="AG144">
        <v>0.26400000000000001</v>
      </c>
      <c r="AH144">
        <v>0.253</v>
      </c>
      <c r="AI144">
        <v>0.24</v>
      </c>
      <c r="AJ144">
        <v>0.22600000000000001</v>
      </c>
      <c r="AK144">
        <v>0.21</v>
      </c>
    </row>
    <row r="145" spans="1:37" x14ac:dyDescent="0.25">
      <c r="A145" t="s">
        <v>259</v>
      </c>
      <c r="B145" t="s">
        <v>178</v>
      </c>
      <c r="E145" t="s">
        <v>260</v>
      </c>
      <c r="F145" t="s">
        <v>9</v>
      </c>
      <c r="G145">
        <v>36.450000000000003</v>
      </c>
      <c r="H145">
        <v>42.17</v>
      </c>
      <c r="I145">
        <v>46.72</v>
      </c>
      <c r="J145">
        <v>49.87</v>
      </c>
      <c r="K145">
        <v>51.44</v>
      </c>
      <c r="L145">
        <v>51.51</v>
      </c>
      <c r="M145">
        <v>50.8</v>
      </c>
      <c r="N145">
        <v>49.78</v>
      </c>
      <c r="O145">
        <v>48.28</v>
      </c>
      <c r="Q145" t="s">
        <v>11</v>
      </c>
      <c r="R145">
        <v>36.450000000000003</v>
      </c>
      <c r="S145">
        <v>42.27</v>
      </c>
      <c r="T145">
        <v>47.41</v>
      </c>
      <c r="U145">
        <v>51.18</v>
      </c>
      <c r="V145">
        <v>53.6</v>
      </c>
      <c r="W145">
        <v>55.19</v>
      </c>
      <c r="X145">
        <v>56.71</v>
      </c>
      <c r="Y145">
        <v>58.41</v>
      </c>
      <c r="Z145">
        <v>60</v>
      </c>
      <c r="AB145" t="s">
        <v>21</v>
      </c>
      <c r="AC145">
        <v>36.450000000000003</v>
      </c>
      <c r="AD145">
        <v>42.32</v>
      </c>
      <c r="AE145">
        <v>46.53</v>
      </c>
      <c r="AF145">
        <v>49.35</v>
      </c>
      <c r="AG145">
        <v>50.62</v>
      </c>
      <c r="AH145">
        <v>50.15</v>
      </c>
      <c r="AI145">
        <v>48.43</v>
      </c>
      <c r="AJ145">
        <v>46.15</v>
      </c>
      <c r="AK145">
        <v>43.32</v>
      </c>
    </row>
    <row r="146" spans="1:37" x14ac:dyDescent="0.25">
      <c r="A146" t="s">
        <v>259</v>
      </c>
      <c r="B146" t="s">
        <v>179</v>
      </c>
      <c r="E146" t="s">
        <v>260</v>
      </c>
      <c r="F146" t="s">
        <v>9</v>
      </c>
      <c r="G146">
        <v>16.43</v>
      </c>
      <c r="H146">
        <v>20.91</v>
      </c>
      <c r="I146">
        <v>25.69</v>
      </c>
      <c r="J146">
        <v>30.44</v>
      </c>
      <c r="K146">
        <v>34.659999999999997</v>
      </c>
      <c r="L146">
        <v>38.24</v>
      </c>
      <c r="M146">
        <v>41.03</v>
      </c>
      <c r="N146">
        <v>42.91</v>
      </c>
      <c r="O146">
        <v>44.12</v>
      </c>
      <c r="Q146" t="s">
        <v>11</v>
      </c>
      <c r="R146">
        <v>16.43</v>
      </c>
      <c r="S146">
        <v>21.41</v>
      </c>
      <c r="T146">
        <v>27.48</v>
      </c>
      <c r="U146">
        <v>34.19</v>
      </c>
      <c r="V146">
        <v>41.11</v>
      </c>
      <c r="W146">
        <v>48.09</v>
      </c>
      <c r="X146">
        <v>54.65</v>
      </c>
      <c r="Y146">
        <v>60.52</v>
      </c>
      <c r="Z146">
        <v>66.27</v>
      </c>
      <c r="AB146" t="s">
        <v>21</v>
      </c>
      <c r="AC146">
        <v>16.43</v>
      </c>
      <c r="AD146">
        <v>20.05</v>
      </c>
      <c r="AE146">
        <v>23.18</v>
      </c>
      <c r="AF146">
        <v>25.87</v>
      </c>
      <c r="AG146">
        <v>27.71</v>
      </c>
      <c r="AH146">
        <v>28.78</v>
      </c>
      <c r="AI146">
        <v>29.24</v>
      </c>
      <c r="AJ146">
        <v>29.06</v>
      </c>
      <c r="AK146">
        <v>28.37</v>
      </c>
    </row>
    <row r="147" spans="1:37" x14ac:dyDescent="0.25">
      <c r="A147" t="s">
        <v>259</v>
      </c>
      <c r="B147" t="s">
        <v>180</v>
      </c>
      <c r="E147" t="s">
        <v>260</v>
      </c>
      <c r="F147" t="s">
        <v>9</v>
      </c>
      <c r="G147">
        <v>7.351</v>
      </c>
      <c r="H147">
        <v>7.0119999999999996</v>
      </c>
      <c r="I147">
        <v>6.7859999999999996</v>
      </c>
      <c r="J147">
        <v>6.5839999999999996</v>
      </c>
      <c r="K147">
        <v>6.4180000000000001</v>
      </c>
      <c r="L147">
        <v>6.23</v>
      </c>
      <c r="M147">
        <v>6.02</v>
      </c>
      <c r="N147">
        <v>5.8079999999999998</v>
      </c>
      <c r="O147">
        <v>5.5789999999999997</v>
      </c>
      <c r="Q147" t="s">
        <v>11</v>
      </c>
      <c r="R147">
        <v>7.351</v>
      </c>
      <c r="S147">
        <v>6.9820000000000002</v>
      </c>
      <c r="T147">
        <v>6.7359999999999998</v>
      </c>
      <c r="U147">
        <v>6.5140000000000002</v>
      </c>
      <c r="V147">
        <v>6.3630000000000004</v>
      </c>
      <c r="W147">
        <v>6.2640000000000002</v>
      </c>
      <c r="X147">
        <v>6.2290000000000001</v>
      </c>
      <c r="Y147">
        <v>6.2729999999999997</v>
      </c>
      <c r="Z147">
        <v>6.359</v>
      </c>
      <c r="AB147" t="s">
        <v>21</v>
      </c>
      <c r="AC147">
        <v>7.351</v>
      </c>
      <c r="AD147">
        <v>7.1020000000000003</v>
      </c>
      <c r="AE147">
        <v>7.0030000000000001</v>
      </c>
      <c r="AF147">
        <v>6.9470000000000001</v>
      </c>
      <c r="AG147">
        <v>6.907</v>
      </c>
      <c r="AH147">
        <v>6.7850000000000001</v>
      </c>
      <c r="AI147">
        <v>6.5819999999999999</v>
      </c>
      <c r="AJ147">
        <v>6.32</v>
      </c>
      <c r="AK147">
        <v>5.98</v>
      </c>
    </row>
    <row r="148" spans="1:37" x14ac:dyDescent="0.25">
      <c r="A148" t="s">
        <v>259</v>
      </c>
      <c r="B148" t="s">
        <v>181</v>
      </c>
      <c r="E148" t="s">
        <v>260</v>
      </c>
      <c r="F148" t="s">
        <v>9</v>
      </c>
      <c r="G148">
        <v>0.105</v>
      </c>
      <c r="H148">
        <v>0.113</v>
      </c>
      <c r="I148">
        <v>0.11799999999999999</v>
      </c>
      <c r="J148">
        <v>0.121</v>
      </c>
      <c r="K148">
        <v>0.121</v>
      </c>
      <c r="L148">
        <v>0.12</v>
      </c>
      <c r="M148">
        <v>0.11700000000000001</v>
      </c>
      <c r="N148">
        <v>0.114</v>
      </c>
      <c r="O148">
        <v>0.11</v>
      </c>
      <c r="Q148" t="s">
        <v>11</v>
      </c>
      <c r="R148">
        <v>0.105</v>
      </c>
      <c r="S148">
        <v>0.113</v>
      </c>
      <c r="T148">
        <v>0.12</v>
      </c>
      <c r="U148">
        <v>0.125</v>
      </c>
      <c r="V148">
        <v>0.128</v>
      </c>
      <c r="W148">
        <v>0.13100000000000001</v>
      </c>
      <c r="X148">
        <v>0.13400000000000001</v>
      </c>
      <c r="Y148">
        <v>0.13700000000000001</v>
      </c>
      <c r="Z148">
        <v>0.14000000000000001</v>
      </c>
      <c r="AB148" t="s">
        <v>21</v>
      </c>
      <c r="AC148">
        <v>0.105</v>
      </c>
      <c r="AD148">
        <v>0.112</v>
      </c>
      <c r="AE148">
        <v>0.11700000000000001</v>
      </c>
      <c r="AF148">
        <v>0.11799999999999999</v>
      </c>
      <c r="AG148">
        <v>0.11700000000000001</v>
      </c>
      <c r="AH148">
        <v>0.113</v>
      </c>
      <c r="AI148">
        <v>0.108</v>
      </c>
      <c r="AJ148">
        <v>0.10199999999999999</v>
      </c>
      <c r="AK148">
        <v>9.4E-2</v>
      </c>
    </row>
    <row r="149" spans="1:37" x14ac:dyDescent="0.25">
      <c r="A149" t="s">
        <v>259</v>
      </c>
      <c r="B149" t="s">
        <v>182</v>
      </c>
      <c r="E149" t="s">
        <v>260</v>
      </c>
      <c r="F149" t="s">
        <v>9</v>
      </c>
      <c r="G149">
        <v>8.2349999999999994</v>
      </c>
      <c r="H149">
        <v>10.11</v>
      </c>
      <c r="I149">
        <v>11.89</v>
      </c>
      <c r="J149">
        <v>13.43</v>
      </c>
      <c r="K149">
        <v>14.61</v>
      </c>
      <c r="L149">
        <v>15.34</v>
      </c>
      <c r="M149">
        <v>15.61</v>
      </c>
      <c r="N149">
        <v>15.56</v>
      </c>
      <c r="O149">
        <v>15.26</v>
      </c>
      <c r="Q149" t="s">
        <v>11</v>
      </c>
      <c r="R149">
        <v>8.2349999999999994</v>
      </c>
      <c r="S149">
        <v>10.31</v>
      </c>
      <c r="T149">
        <v>12.53</v>
      </c>
      <c r="U149">
        <v>14.67</v>
      </c>
      <c r="V149">
        <v>16.670000000000002</v>
      </c>
      <c r="W149">
        <v>18.32</v>
      </c>
      <c r="X149">
        <v>19.510000000000002</v>
      </c>
      <c r="Y149">
        <v>20.420000000000002</v>
      </c>
      <c r="Z149">
        <v>21.04</v>
      </c>
      <c r="AB149" t="s">
        <v>21</v>
      </c>
      <c r="AC149">
        <v>8.2349999999999994</v>
      </c>
      <c r="AD149">
        <v>9.7840000000000007</v>
      </c>
      <c r="AE149">
        <v>10.93</v>
      </c>
      <c r="AF149">
        <v>11.71</v>
      </c>
      <c r="AG149">
        <v>12.03</v>
      </c>
      <c r="AH149">
        <v>11.96</v>
      </c>
      <c r="AI149">
        <v>11.56</v>
      </c>
      <c r="AJ149">
        <v>10.92</v>
      </c>
      <c r="AK149">
        <v>10.11</v>
      </c>
    </row>
    <row r="150" spans="1:37" x14ac:dyDescent="0.25">
      <c r="A150" t="s">
        <v>259</v>
      </c>
      <c r="B150" t="s">
        <v>183</v>
      </c>
      <c r="E150" t="s">
        <v>260</v>
      </c>
      <c r="F150" t="s">
        <v>9</v>
      </c>
      <c r="G150">
        <v>5.9130000000000003</v>
      </c>
      <c r="H150">
        <v>6.32</v>
      </c>
      <c r="I150">
        <v>6.5640000000000001</v>
      </c>
      <c r="J150">
        <v>6.6619999999999999</v>
      </c>
      <c r="K150">
        <v>6.665</v>
      </c>
      <c r="L150">
        <v>6.5519999999999996</v>
      </c>
      <c r="M150">
        <v>6.3319999999999999</v>
      </c>
      <c r="N150">
        <v>5.9950000000000001</v>
      </c>
      <c r="O150">
        <v>5.5540000000000003</v>
      </c>
      <c r="Q150" t="s">
        <v>11</v>
      </c>
      <c r="R150">
        <v>5.9130000000000003</v>
      </c>
      <c r="S150">
        <v>6.173</v>
      </c>
      <c r="T150">
        <v>6.2370000000000001</v>
      </c>
      <c r="U150">
        <v>6.11</v>
      </c>
      <c r="V150">
        <v>5.9139999999999997</v>
      </c>
      <c r="W150">
        <v>5.6840000000000002</v>
      </c>
      <c r="X150">
        <v>5.4390000000000001</v>
      </c>
      <c r="Y150">
        <v>5.2080000000000002</v>
      </c>
      <c r="Z150">
        <v>4.992</v>
      </c>
      <c r="AB150" t="s">
        <v>21</v>
      </c>
      <c r="AC150">
        <v>5.9130000000000003</v>
      </c>
      <c r="AD150">
        <v>6.6340000000000003</v>
      </c>
      <c r="AE150">
        <v>7.2380000000000004</v>
      </c>
      <c r="AF150">
        <v>7.7320000000000002</v>
      </c>
      <c r="AG150">
        <v>8.08</v>
      </c>
      <c r="AH150">
        <v>8.1809999999999992</v>
      </c>
      <c r="AI150">
        <v>8.0579999999999998</v>
      </c>
      <c r="AJ150">
        <v>7.694</v>
      </c>
      <c r="AK150">
        <v>7.0629999999999997</v>
      </c>
    </row>
    <row r="151" spans="1:37" x14ac:dyDescent="0.25">
      <c r="A151" t="s">
        <v>259</v>
      </c>
      <c r="B151" t="s">
        <v>184</v>
      </c>
      <c r="E151" t="s">
        <v>260</v>
      </c>
      <c r="F151" t="s">
        <v>9</v>
      </c>
      <c r="G151">
        <v>5.4560000000000004</v>
      </c>
      <c r="H151">
        <v>5.4630000000000001</v>
      </c>
      <c r="I151">
        <v>5.3280000000000003</v>
      </c>
      <c r="J151">
        <v>5.1779999999999999</v>
      </c>
      <c r="K151">
        <v>5.0199999999999996</v>
      </c>
      <c r="L151">
        <v>4.8170000000000002</v>
      </c>
      <c r="M151">
        <v>4.5979999999999999</v>
      </c>
      <c r="N151">
        <v>4.4219999999999997</v>
      </c>
      <c r="O151">
        <v>4.2859999999999996</v>
      </c>
      <c r="Q151" t="s">
        <v>11</v>
      </c>
      <c r="R151">
        <v>5.4560000000000004</v>
      </c>
      <c r="S151">
        <v>5.4710000000000001</v>
      </c>
      <c r="T151">
        <v>5.3559999999999999</v>
      </c>
      <c r="U151">
        <v>5.2350000000000003</v>
      </c>
      <c r="V151">
        <v>5.1369999999999996</v>
      </c>
      <c r="W151">
        <v>5.0350000000000001</v>
      </c>
      <c r="X151">
        <v>4.9889999999999999</v>
      </c>
      <c r="Y151">
        <v>5.0469999999999997</v>
      </c>
      <c r="Z151">
        <v>5.1639999999999997</v>
      </c>
      <c r="AB151" t="s">
        <v>21</v>
      </c>
      <c r="AC151">
        <v>5.4560000000000004</v>
      </c>
      <c r="AD151">
        <v>5.4790000000000001</v>
      </c>
      <c r="AE151">
        <v>5.3780000000000001</v>
      </c>
      <c r="AF151">
        <v>5.2679999999999998</v>
      </c>
      <c r="AG151">
        <v>5.1390000000000002</v>
      </c>
      <c r="AH151">
        <v>4.9509999999999996</v>
      </c>
      <c r="AI151">
        <v>4.7160000000000002</v>
      </c>
      <c r="AJ151">
        <v>4.4749999999999996</v>
      </c>
      <c r="AK151">
        <v>4.234</v>
      </c>
    </row>
    <row r="152" spans="1:37" x14ac:dyDescent="0.25">
      <c r="A152" t="s">
        <v>259</v>
      </c>
      <c r="B152" t="s">
        <v>185</v>
      </c>
      <c r="E152" t="s">
        <v>260</v>
      </c>
      <c r="F152" t="s">
        <v>9</v>
      </c>
      <c r="G152">
        <v>2.1150000000000002</v>
      </c>
      <c r="H152">
        <v>2.101</v>
      </c>
      <c r="I152">
        <v>2.0720000000000001</v>
      </c>
      <c r="J152">
        <v>2.0409999999999999</v>
      </c>
      <c r="K152">
        <v>1.9990000000000001</v>
      </c>
      <c r="L152">
        <v>1.948</v>
      </c>
      <c r="M152">
        <v>1.897</v>
      </c>
      <c r="N152">
        <v>1.8460000000000001</v>
      </c>
      <c r="O152">
        <v>1.794</v>
      </c>
      <c r="Q152" t="s">
        <v>11</v>
      </c>
      <c r="R152">
        <v>2.1150000000000002</v>
      </c>
      <c r="S152">
        <v>2.093</v>
      </c>
      <c r="T152">
        <v>2.0550000000000002</v>
      </c>
      <c r="U152">
        <v>2.0169999999999999</v>
      </c>
      <c r="V152">
        <v>1.978</v>
      </c>
      <c r="W152">
        <v>1.952</v>
      </c>
      <c r="X152">
        <v>1.9530000000000001</v>
      </c>
      <c r="Y152">
        <v>1.9810000000000001</v>
      </c>
      <c r="Z152">
        <v>2.0209999999999999</v>
      </c>
      <c r="AB152" t="s">
        <v>21</v>
      </c>
      <c r="AC152">
        <v>2.1150000000000002</v>
      </c>
      <c r="AD152">
        <v>2.129</v>
      </c>
      <c r="AE152">
        <v>2.1389999999999998</v>
      </c>
      <c r="AF152">
        <v>2.1520000000000001</v>
      </c>
      <c r="AG152">
        <v>2.149</v>
      </c>
      <c r="AH152">
        <v>2.121</v>
      </c>
      <c r="AI152">
        <v>2.0720000000000001</v>
      </c>
      <c r="AJ152">
        <v>1.9990000000000001</v>
      </c>
      <c r="AK152">
        <v>1.901</v>
      </c>
    </row>
    <row r="153" spans="1:37" x14ac:dyDescent="0.25">
      <c r="A153" t="s">
        <v>259</v>
      </c>
      <c r="B153" t="s">
        <v>186</v>
      </c>
      <c r="E153" t="s">
        <v>260</v>
      </c>
      <c r="F153" t="s">
        <v>9</v>
      </c>
      <c r="G153">
        <v>0.68700000000000006</v>
      </c>
      <c r="H153">
        <v>0.86</v>
      </c>
      <c r="I153">
        <v>1.032</v>
      </c>
      <c r="J153">
        <v>1.1919999999999999</v>
      </c>
      <c r="K153">
        <v>1.3260000000000001</v>
      </c>
      <c r="L153">
        <v>1.427</v>
      </c>
      <c r="M153">
        <v>1.492</v>
      </c>
      <c r="N153">
        <v>1.5249999999999999</v>
      </c>
      <c r="O153">
        <v>1.5289999999999999</v>
      </c>
      <c r="Q153" t="s">
        <v>11</v>
      </c>
      <c r="R153">
        <v>0.68700000000000006</v>
      </c>
      <c r="S153">
        <v>0.88100000000000001</v>
      </c>
      <c r="T153">
        <v>1.1040000000000001</v>
      </c>
      <c r="U153">
        <v>1.339</v>
      </c>
      <c r="V153">
        <v>1.5780000000000001</v>
      </c>
      <c r="W153">
        <v>1.8029999999999999</v>
      </c>
      <c r="X153">
        <v>1.9990000000000001</v>
      </c>
      <c r="Y153">
        <v>2.1709999999999998</v>
      </c>
      <c r="Z153">
        <v>2.323</v>
      </c>
      <c r="AB153" t="s">
        <v>21</v>
      </c>
      <c r="AC153">
        <v>0.68700000000000006</v>
      </c>
      <c r="AD153">
        <v>0.82499999999999996</v>
      </c>
      <c r="AE153">
        <v>0.93300000000000005</v>
      </c>
      <c r="AF153">
        <v>1.014</v>
      </c>
      <c r="AG153">
        <v>1.0580000000000001</v>
      </c>
      <c r="AH153">
        <v>1.0720000000000001</v>
      </c>
      <c r="AI153">
        <v>1.06</v>
      </c>
      <c r="AJ153">
        <v>1.028</v>
      </c>
      <c r="AK153">
        <v>0.98</v>
      </c>
    </row>
    <row r="154" spans="1:37" x14ac:dyDescent="0.25">
      <c r="A154" t="s">
        <v>259</v>
      </c>
      <c r="B154" t="s">
        <v>187</v>
      </c>
      <c r="E154" t="s">
        <v>260</v>
      </c>
      <c r="F154" t="s">
        <v>9</v>
      </c>
      <c r="G154">
        <v>16.489999999999998</v>
      </c>
      <c r="H154">
        <v>22.45</v>
      </c>
      <c r="I154">
        <v>29.57</v>
      </c>
      <c r="J154">
        <v>37.4</v>
      </c>
      <c r="K154">
        <v>45.34</v>
      </c>
      <c r="L154">
        <v>52.88</v>
      </c>
      <c r="M154">
        <v>59.74</v>
      </c>
      <c r="N154">
        <v>65.58</v>
      </c>
      <c r="O154">
        <v>69.959999999999994</v>
      </c>
      <c r="Q154" t="s">
        <v>11</v>
      </c>
      <c r="R154">
        <v>16.489999999999998</v>
      </c>
      <c r="S154">
        <v>23.12</v>
      </c>
      <c r="T154">
        <v>32.159999999999997</v>
      </c>
      <c r="U154">
        <v>43.08</v>
      </c>
      <c r="V154">
        <v>55.76</v>
      </c>
      <c r="W154">
        <v>69.3</v>
      </c>
      <c r="X154">
        <v>82.99</v>
      </c>
      <c r="Y154">
        <v>96.34</v>
      </c>
      <c r="Z154">
        <v>108</v>
      </c>
      <c r="AB154" t="s">
        <v>21</v>
      </c>
      <c r="AC154">
        <v>16.489999999999998</v>
      </c>
      <c r="AD154">
        <v>21.17</v>
      </c>
      <c r="AE154">
        <v>25.61</v>
      </c>
      <c r="AF154">
        <v>29.86</v>
      </c>
      <c r="AG154">
        <v>33.08</v>
      </c>
      <c r="AH154">
        <v>35.409999999999997</v>
      </c>
      <c r="AI154">
        <v>37.04</v>
      </c>
      <c r="AJ154">
        <v>37.81</v>
      </c>
      <c r="AK154">
        <v>37.729999999999997</v>
      </c>
    </row>
    <row r="155" spans="1:37" x14ac:dyDescent="0.25">
      <c r="A155" t="s">
        <v>259</v>
      </c>
      <c r="B155" t="s">
        <v>188</v>
      </c>
      <c r="E155" t="s">
        <v>260</v>
      </c>
      <c r="F155" t="s">
        <v>9</v>
      </c>
      <c r="G155">
        <v>58.92</v>
      </c>
      <c r="H155">
        <v>63.77</v>
      </c>
      <c r="I155">
        <v>67.3</v>
      </c>
      <c r="J155">
        <v>68.95</v>
      </c>
      <c r="K155">
        <v>68.88</v>
      </c>
      <c r="L155">
        <v>67.55</v>
      </c>
      <c r="M155">
        <v>65.239999999999995</v>
      </c>
      <c r="N155">
        <v>62.42</v>
      </c>
      <c r="O155">
        <v>59.26</v>
      </c>
      <c r="Q155" t="s">
        <v>11</v>
      </c>
      <c r="R155">
        <v>58.92</v>
      </c>
      <c r="S155">
        <v>63.43</v>
      </c>
      <c r="T155">
        <v>67.040000000000006</v>
      </c>
      <c r="U155">
        <v>69.12</v>
      </c>
      <c r="V155">
        <v>70.02</v>
      </c>
      <c r="W155">
        <v>70.22</v>
      </c>
      <c r="X155">
        <v>69.92</v>
      </c>
      <c r="Y155">
        <v>69.52</v>
      </c>
      <c r="Z155">
        <v>69</v>
      </c>
      <c r="AB155" t="s">
        <v>21</v>
      </c>
      <c r="AC155">
        <v>58.92</v>
      </c>
      <c r="AD155">
        <v>63.85</v>
      </c>
      <c r="AE155">
        <v>67.25</v>
      </c>
      <c r="AF155">
        <v>69.02</v>
      </c>
      <c r="AG155">
        <v>68.92</v>
      </c>
      <c r="AH155">
        <v>67.11</v>
      </c>
      <c r="AI155">
        <v>63.84</v>
      </c>
      <c r="AJ155">
        <v>59.46</v>
      </c>
      <c r="AK155">
        <v>54.52</v>
      </c>
    </row>
    <row r="156" spans="1:37" x14ac:dyDescent="0.25">
      <c r="A156" t="s">
        <v>259</v>
      </c>
      <c r="B156" t="s">
        <v>189</v>
      </c>
      <c r="E156" t="s">
        <v>260</v>
      </c>
      <c r="F156" t="s">
        <v>9</v>
      </c>
      <c r="G156">
        <v>47.13</v>
      </c>
      <c r="H156">
        <v>47.62</v>
      </c>
      <c r="I156">
        <v>48.26</v>
      </c>
      <c r="J156">
        <v>49.2</v>
      </c>
      <c r="K156">
        <v>49.45</v>
      </c>
      <c r="L156">
        <v>48.77</v>
      </c>
      <c r="M156">
        <v>48</v>
      </c>
      <c r="N156">
        <v>47.47</v>
      </c>
      <c r="O156">
        <v>46.45</v>
      </c>
      <c r="Q156" t="s">
        <v>11</v>
      </c>
      <c r="R156">
        <v>47.13</v>
      </c>
      <c r="S156">
        <v>46.89</v>
      </c>
      <c r="T156">
        <v>46.73</v>
      </c>
      <c r="U156">
        <v>46.75</v>
      </c>
      <c r="V156">
        <v>46.06</v>
      </c>
      <c r="W156">
        <v>45.04</v>
      </c>
      <c r="X156">
        <v>44.89</v>
      </c>
      <c r="Y156">
        <v>45.53</v>
      </c>
      <c r="Z156">
        <v>46.04</v>
      </c>
      <c r="AB156" t="s">
        <v>21</v>
      </c>
      <c r="AC156">
        <v>47.13</v>
      </c>
      <c r="AD156">
        <v>49.22</v>
      </c>
      <c r="AE156">
        <v>51.85</v>
      </c>
      <c r="AF156">
        <v>55.12</v>
      </c>
      <c r="AG156">
        <v>57.82</v>
      </c>
      <c r="AH156">
        <v>59.12</v>
      </c>
      <c r="AI156">
        <v>59.26</v>
      </c>
      <c r="AJ156">
        <v>57.84</v>
      </c>
      <c r="AK156">
        <v>54.85</v>
      </c>
    </row>
    <row r="157" spans="1:37" x14ac:dyDescent="0.25">
      <c r="A157" t="s">
        <v>259</v>
      </c>
      <c r="B157" t="s">
        <v>190</v>
      </c>
      <c r="E157" t="s">
        <v>260</v>
      </c>
      <c r="F157" t="s">
        <v>9</v>
      </c>
      <c r="G157">
        <v>21.74</v>
      </c>
      <c r="H157">
        <v>22.68</v>
      </c>
      <c r="I157">
        <v>23.19</v>
      </c>
      <c r="J157">
        <v>23.24</v>
      </c>
      <c r="K157">
        <v>22.93</v>
      </c>
      <c r="L157">
        <v>22.46</v>
      </c>
      <c r="M157">
        <v>21.84</v>
      </c>
      <c r="N157">
        <v>21.11</v>
      </c>
      <c r="O157">
        <v>20.28</v>
      </c>
      <c r="Q157" t="s">
        <v>11</v>
      </c>
      <c r="R157">
        <v>21.74</v>
      </c>
      <c r="S157">
        <v>22.98</v>
      </c>
      <c r="T157">
        <v>24.02</v>
      </c>
      <c r="U157">
        <v>24.69</v>
      </c>
      <c r="V157">
        <v>25.18</v>
      </c>
      <c r="W157">
        <v>25.72</v>
      </c>
      <c r="X157">
        <v>26.24</v>
      </c>
      <c r="Y157">
        <v>26.8</v>
      </c>
      <c r="Z157">
        <v>27.46</v>
      </c>
      <c r="AB157" t="s">
        <v>21</v>
      </c>
      <c r="AC157">
        <v>21.74</v>
      </c>
      <c r="AD157">
        <v>22.24</v>
      </c>
      <c r="AE157">
        <v>22.12</v>
      </c>
      <c r="AF157">
        <v>21.55</v>
      </c>
      <c r="AG157">
        <v>20.59</v>
      </c>
      <c r="AH157">
        <v>19.440000000000001</v>
      </c>
      <c r="AI157">
        <v>18.23</v>
      </c>
      <c r="AJ157">
        <v>16.989999999999998</v>
      </c>
      <c r="AK157">
        <v>15.68</v>
      </c>
    </row>
    <row r="158" spans="1:37" x14ac:dyDescent="0.25">
      <c r="A158" t="s">
        <v>259</v>
      </c>
      <c r="B158" t="s">
        <v>191</v>
      </c>
      <c r="E158" t="s">
        <v>260</v>
      </c>
      <c r="F158" t="s">
        <v>9</v>
      </c>
      <c r="G158">
        <v>0.18</v>
      </c>
      <c r="H158">
        <v>0.184</v>
      </c>
      <c r="I158">
        <v>0.185</v>
      </c>
      <c r="J158">
        <v>0.182</v>
      </c>
      <c r="K158">
        <v>0.17699999999999999</v>
      </c>
      <c r="L158">
        <v>0.17100000000000001</v>
      </c>
      <c r="M158">
        <v>0.16300000000000001</v>
      </c>
      <c r="N158">
        <v>0.154</v>
      </c>
      <c r="O158">
        <v>0.14599999999999999</v>
      </c>
      <c r="Q158" t="s">
        <v>11</v>
      </c>
      <c r="R158">
        <v>0.18</v>
      </c>
      <c r="S158">
        <v>0.185</v>
      </c>
      <c r="T158">
        <v>0.189</v>
      </c>
      <c r="U158">
        <v>0.188</v>
      </c>
      <c r="V158">
        <v>0.186</v>
      </c>
      <c r="W158">
        <v>0.184</v>
      </c>
      <c r="X158">
        <v>0.18099999999999999</v>
      </c>
      <c r="Y158">
        <v>0.17899999999999999</v>
      </c>
      <c r="Z158">
        <v>0.17899999999999999</v>
      </c>
      <c r="AB158" t="s">
        <v>21</v>
      </c>
      <c r="AC158">
        <v>0.18</v>
      </c>
      <c r="AD158">
        <v>0.18099999999999999</v>
      </c>
      <c r="AE158">
        <v>0.17899999999999999</v>
      </c>
      <c r="AF158">
        <v>0.17499999999999999</v>
      </c>
      <c r="AG158">
        <v>0.16900000000000001</v>
      </c>
      <c r="AH158">
        <v>0.16</v>
      </c>
      <c r="AI158">
        <v>0.151</v>
      </c>
      <c r="AJ158">
        <v>0.14099999999999999</v>
      </c>
      <c r="AK158">
        <v>0.129</v>
      </c>
    </row>
    <row r="159" spans="1:37" x14ac:dyDescent="0.25">
      <c r="A159" t="s">
        <v>259</v>
      </c>
      <c r="B159" t="s">
        <v>192</v>
      </c>
      <c r="E159" t="s">
        <v>260</v>
      </c>
      <c r="F159" t="s">
        <v>9</v>
      </c>
      <c r="G159">
        <v>0.105</v>
      </c>
      <c r="H159">
        <v>0.10100000000000001</v>
      </c>
      <c r="I159">
        <v>9.7000000000000003E-2</v>
      </c>
      <c r="J159">
        <v>9.2999999999999999E-2</v>
      </c>
      <c r="K159">
        <v>8.6999999999999994E-2</v>
      </c>
      <c r="L159">
        <v>8.2000000000000003E-2</v>
      </c>
      <c r="M159">
        <v>7.8E-2</v>
      </c>
      <c r="N159">
        <v>7.4999999999999997E-2</v>
      </c>
      <c r="O159">
        <v>7.1999999999999995E-2</v>
      </c>
      <c r="Q159" t="s">
        <v>11</v>
      </c>
      <c r="R159">
        <v>0.105</v>
      </c>
      <c r="S159">
        <v>0.105</v>
      </c>
      <c r="T159">
        <v>0.106</v>
      </c>
      <c r="U159">
        <v>0.105</v>
      </c>
      <c r="V159">
        <v>0.104</v>
      </c>
      <c r="W159">
        <v>0.104</v>
      </c>
      <c r="X159">
        <v>0.104</v>
      </c>
      <c r="Y159">
        <v>0.106</v>
      </c>
      <c r="Z159">
        <v>0.108</v>
      </c>
      <c r="AB159" t="s">
        <v>21</v>
      </c>
      <c r="AC159">
        <v>0.105</v>
      </c>
      <c r="AD159">
        <v>9.4E-2</v>
      </c>
      <c r="AE159">
        <v>8.4000000000000005E-2</v>
      </c>
      <c r="AF159">
        <v>7.5999999999999998E-2</v>
      </c>
      <c r="AG159">
        <v>6.8000000000000005E-2</v>
      </c>
      <c r="AH159">
        <v>6.0999999999999999E-2</v>
      </c>
      <c r="AI159">
        <v>5.7000000000000002E-2</v>
      </c>
      <c r="AJ159">
        <v>5.1999999999999998E-2</v>
      </c>
      <c r="AK159">
        <v>4.9000000000000002E-2</v>
      </c>
    </row>
    <row r="160" spans="1:37" x14ac:dyDescent="0.25">
      <c r="A160" t="s">
        <v>259</v>
      </c>
      <c r="B160" t="s">
        <v>193</v>
      </c>
      <c r="E160" t="s">
        <v>260</v>
      </c>
      <c r="F160" t="s">
        <v>9</v>
      </c>
      <c r="G160">
        <v>44.48</v>
      </c>
      <c r="H160">
        <v>56.52</v>
      </c>
      <c r="I160">
        <v>68.12</v>
      </c>
      <c r="J160">
        <v>79.11</v>
      </c>
      <c r="K160">
        <v>88.58</v>
      </c>
      <c r="L160">
        <v>95.81</v>
      </c>
      <c r="M160">
        <v>100.4</v>
      </c>
      <c r="N160">
        <v>102.5</v>
      </c>
      <c r="O160">
        <v>102.9</v>
      </c>
      <c r="Q160" t="s">
        <v>11</v>
      </c>
      <c r="R160">
        <v>44.48</v>
      </c>
      <c r="S160">
        <v>57.64</v>
      </c>
      <c r="T160">
        <v>72.040000000000006</v>
      </c>
      <c r="U160">
        <v>87.09</v>
      </c>
      <c r="V160">
        <v>102.1</v>
      </c>
      <c r="W160">
        <v>116.1</v>
      </c>
      <c r="X160">
        <v>128</v>
      </c>
      <c r="Y160">
        <v>137.80000000000001</v>
      </c>
      <c r="Z160">
        <v>146.5</v>
      </c>
      <c r="AB160" t="s">
        <v>21</v>
      </c>
      <c r="AC160">
        <v>44.48</v>
      </c>
      <c r="AD160">
        <v>55.21</v>
      </c>
      <c r="AE160">
        <v>64.349999999999994</v>
      </c>
      <c r="AF160">
        <v>72.38</v>
      </c>
      <c r="AG160">
        <v>78.53</v>
      </c>
      <c r="AH160">
        <v>82.45</v>
      </c>
      <c r="AI160">
        <v>84.25</v>
      </c>
      <c r="AJ160">
        <v>84.29</v>
      </c>
      <c r="AK160">
        <v>82.92</v>
      </c>
    </row>
    <row r="161" spans="1:37" x14ac:dyDescent="0.25">
      <c r="A161" t="s">
        <v>259</v>
      </c>
      <c r="B161" t="s">
        <v>194</v>
      </c>
      <c r="E161" t="s">
        <v>260</v>
      </c>
      <c r="F161" t="s">
        <v>9</v>
      </c>
      <c r="G161">
        <v>10.5</v>
      </c>
      <c r="H161">
        <v>11.66</v>
      </c>
      <c r="I161">
        <v>13</v>
      </c>
      <c r="J161">
        <v>13.72</v>
      </c>
      <c r="K161">
        <v>13.89</v>
      </c>
      <c r="L161">
        <v>14</v>
      </c>
      <c r="M161">
        <v>13.92</v>
      </c>
      <c r="N161">
        <v>13.74</v>
      </c>
      <c r="O161">
        <v>13.69</v>
      </c>
      <c r="Q161" t="s">
        <v>11</v>
      </c>
      <c r="R161">
        <v>10.5</v>
      </c>
      <c r="S161">
        <v>12.34</v>
      </c>
      <c r="T161">
        <v>14.96</v>
      </c>
      <c r="U161">
        <v>17.12</v>
      </c>
      <c r="V161">
        <v>18.940000000000001</v>
      </c>
      <c r="W161">
        <v>20.88</v>
      </c>
      <c r="X161">
        <v>22.34</v>
      </c>
      <c r="Y161">
        <v>23.63</v>
      </c>
      <c r="Z161">
        <v>25.15</v>
      </c>
      <c r="AB161" t="s">
        <v>21</v>
      </c>
      <c r="AC161">
        <v>10.5</v>
      </c>
      <c r="AD161">
        <v>10.39</v>
      </c>
      <c r="AE161">
        <v>10.050000000000001</v>
      </c>
      <c r="AF161">
        <v>9.3539999999999992</v>
      </c>
      <c r="AG161">
        <v>8.407</v>
      </c>
      <c r="AH161">
        <v>7.6420000000000003</v>
      </c>
      <c r="AI161">
        <v>7.0359999999999996</v>
      </c>
      <c r="AJ161">
        <v>6.5110000000000001</v>
      </c>
      <c r="AK161">
        <v>6.06</v>
      </c>
    </row>
    <row r="162" spans="1:37" x14ac:dyDescent="0.25">
      <c r="A162" t="s">
        <v>259</v>
      </c>
      <c r="B162" t="s">
        <v>195</v>
      </c>
      <c r="E162" t="s">
        <v>260</v>
      </c>
      <c r="F162" t="s">
        <v>9</v>
      </c>
      <c r="G162">
        <v>0.60699999999999998</v>
      </c>
      <c r="H162">
        <v>0.66500000000000004</v>
      </c>
      <c r="I162">
        <v>0.71399999999999997</v>
      </c>
      <c r="J162">
        <v>0.747</v>
      </c>
      <c r="K162">
        <v>0.76700000000000002</v>
      </c>
      <c r="L162">
        <v>0.77700000000000002</v>
      </c>
      <c r="M162">
        <v>0.77900000000000003</v>
      </c>
      <c r="N162">
        <v>0.77400000000000002</v>
      </c>
      <c r="O162">
        <v>0.76300000000000001</v>
      </c>
      <c r="Q162" t="s">
        <v>11</v>
      </c>
      <c r="R162">
        <v>0.60699999999999998</v>
      </c>
      <c r="S162">
        <v>0.67600000000000005</v>
      </c>
      <c r="T162">
        <v>0.746</v>
      </c>
      <c r="U162">
        <v>0.80700000000000005</v>
      </c>
      <c r="V162">
        <v>0.86399999999999999</v>
      </c>
      <c r="W162">
        <v>0.91800000000000004</v>
      </c>
      <c r="X162">
        <v>0.97199999999999998</v>
      </c>
      <c r="Y162">
        <v>1.026</v>
      </c>
      <c r="Z162">
        <v>1.0820000000000001</v>
      </c>
      <c r="AB162" t="s">
        <v>21</v>
      </c>
      <c r="AC162">
        <v>0.60699999999999998</v>
      </c>
      <c r="AD162">
        <v>0.65</v>
      </c>
      <c r="AE162">
        <v>0.67400000000000004</v>
      </c>
      <c r="AF162">
        <v>0.68100000000000005</v>
      </c>
      <c r="AG162">
        <v>0.67400000000000004</v>
      </c>
      <c r="AH162">
        <v>0.65600000000000003</v>
      </c>
      <c r="AI162">
        <v>0.63200000000000001</v>
      </c>
      <c r="AJ162">
        <v>0.60299999999999998</v>
      </c>
      <c r="AK162">
        <v>0.56799999999999995</v>
      </c>
    </row>
    <row r="163" spans="1:37" x14ac:dyDescent="0.25">
      <c r="A163" t="s">
        <v>259</v>
      </c>
      <c r="B163" t="s">
        <v>196</v>
      </c>
      <c r="E163" t="s">
        <v>260</v>
      </c>
      <c r="F163" t="s">
        <v>9</v>
      </c>
      <c r="G163">
        <v>10.33</v>
      </c>
      <c r="H163">
        <v>10.78</v>
      </c>
      <c r="I163">
        <v>11.18</v>
      </c>
      <c r="J163">
        <v>11.71</v>
      </c>
      <c r="K163">
        <v>12.22</v>
      </c>
      <c r="L163">
        <v>12.63</v>
      </c>
      <c r="M163">
        <v>12.99</v>
      </c>
      <c r="N163">
        <v>13.19</v>
      </c>
      <c r="O163">
        <v>13.28</v>
      </c>
      <c r="Q163" t="s">
        <v>11</v>
      </c>
      <c r="R163">
        <v>10.33</v>
      </c>
      <c r="S163">
        <v>10.67</v>
      </c>
      <c r="T163">
        <v>10.98</v>
      </c>
      <c r="U163">
        <v>11.45</v>
      </c>
      <c r="V163">
        <v>11.96</v>
      </c>
      <c r="W163">
        <v>12.5</v>
      </c>
      <c r="X163">
        <v>13.15</v>
      </c>
      <c r="Y163">
        <v>13.8</v>
      </c>
      <c r="Z163">
        <v>14.55</v>
      </c>
      <c r="AB163" t="s">
        <v>21</v>
      </c>
      <c r="AC163">
        <v>10.33</v>
      </c>
      <c r="AD163">
        <v>11.07</v>
      </c>
      <c r="AE163">
        <v>11.83</v>
      </c>
      <c r="AF163">
        <v>12.72</v>
      </c>
      <c r="AG163">
        <v>13.56</v>
      </c>
      <c r="AH163">
        <v>14.2</v>
      </c>
      <c r="AI163">
        <v>14.66</v>
      </c>
      <c r="AJ163">
        <v>14.58</v>
      </c>
      <c r="AK163">
        <v>14.01</v>
      </c>
    </row>
    <row r="164" spans="1:37" x14ac:dyDescent="0.25">
      <c r="A164" t="s">
        <v>259</v>
      </c>
      <c r="B164" t="s">
        <v>197</v>
      </c>
      <c r="E164" t="s">
        <v>260</v>
      </c>
      <c r="F164" t="s">
        <v>9</v>
      </c>
      <c r="G164">
        <v>8.641</v>
      </c>
      <c r="H164">
        <v>9.0540000000000003</v>
      </c>
      <c r="I164">
        <v>9.3629999999999995</v>
      </c>
      <c r="J164">
        <v>9.7119999999999997</v>
      </c>
      <c r="K164">
        <v>10.02</v>
      </c>
      <c r="L164">
        <v>10.220000000000001</v>
      </c>
      <c r="M164">
        <v>10.37</v>
      </c>
      <c r="N164">
        <v>10.43</v>
      </c>
      <c r="O164">
        <v>10.38</v>
      </c>
      <c r="Q164" t="s">
        <v>11</v>
      </c>
      <c r="R164">
        <v>8.641</v>
      </c>
      <c r="S164">
        <v>8.9350000000000005</v>
      </c>
      <c r="T164">
        <v>9.1059999999999999</v>
      </c>
      <c r="U164">
        <v>9.2889999999999997</v>
      </c>
      <c r="V164">
        <v>9.4640000000000004</v>
      </c>
      <c r="W164">
        <v>9.6519999999999992</v>
      </c>
      <c r="X164">
        <v>9.891</v>
      </c>
      <c r="Y164">
        <v>10.19</v>
      </c>
      <c r="Z164">
        <v>10.56</v>
      </c>
      <c r="AB164" t="s">
        <v>21</v>
      </c>
      <c r="AC164">
        <v>8.641</v>
      </c>
      <c r="AD164">
        <v>9.3460000000000001</v>
      </c>
      <c r="AE164">
        <v>10.02</v>
      </c>
      <c r="AF164">
        <v>10.77</v>
      </c>
      <c r="AG164">
        <v>11.44</v>
      </c>
      <c r="AH164">
        <v>11.89</v>
      </c>
      <c r="AI164">
        <v>12.13</v>
      </c>
      <c r="AJ164">
        <v>11.96</v>
      </c>
      <c r="AK164">
        <v>11.49</v>
      </c>
    </row>
    <row r="165" spans="1:37" x14ac:dyDescent="0.25">
      <c r="A165" t="s">
        <v>259</v>
      </c>
      <c r="B165" t="s">
        <v>198</v>
      </c>
      <c r="E165" t="s">
        <v>260</v>
      </c>
      <c r="F165" t="s">
        <v>9</v>
      </c>
      <c r="G165">
        <v>20.2</v>
      </c>
      <c r="H165">
        <v>23.56</v>
      </c>
      <c r="I165">
        <v>27.26</v>
      </c>
      <c r="J165">
        <v>30.07</v>
      </c>
      <c r="K165">
        <v>32.1</v>
      </c>
      <c r="L165">
        <v>33.85</v>
      </c>
      <c r="M165">
        <v>35.090000000000003</v>
      </c>
      <c r="N165">
        <v>35.67</v>
      </c>
      <c r="O165">
        <v>35.619999999999997</v>
      </c>
      <c r="Q165" t="s">
        <v>11</v>
      </c>
      <c r="R165">
        <v>20.2</v>
      </c>
      <c r="S165">
        <v>23.8</v>
      </c>
      <c r="T165">
        <v>28.33</v>
      </c>
      <c r="U165">
        <v>32.130000000000003</v>
      </c>
      <c r="V165">
        <v>35.5</v>
      </c>
      <c r="W165">
        <v>39.11</v>
      </c>
      <c r="X165">
        <v>42.41</v>
      </c>
      <c r="Y165">
        <v>45.21</v>
      </c>
      <c r="Z165">
        <v>47.87</v>
      </c>
      <c r="AB165" t="s">
        <v>21</v>
      </c>
      <c r="AC165">
        <v>20.2</v>
      </c>
      <c r="AD165">
        <v>23.2</v>
      </c>
      <c r="AE165">
        <v>25.98</v>
      </c>
      <c r="AF165">
        <v>27.83</v>
      </c>
      <c r="AG165">
        <v>28.86</v>
      </c>
      <c r="AH165">
        <v>29.43</v>
      </c>
      <c r="AI165">
        <v>29.61</v>
      </c>
      <c r="AJ165">
        <v>29.38</v>
      </c>
      <c r="AK165">
        <v>28.3</v>
      </c>
    </row>
    <row r="166" spans="1:37" x14ac:dyDescent="0.25">
      <c r="A166" t="s">
        <v>259</v>
      </c>
      <c r="B166" t="s">
        <v>199</v>
      </c>
      <c r="E166" t="s">
        <v>260</v>
      </c>
      <c r="F166" t="s">
        <v>9</v>
      </c>
      <c r="G166">
        <v>23.79</v>
      </c>
      <c r="H166">
        <v>23.07</v>
      </c>
      <c r="I166">
        <v>21.83</v>
      </c>
      <c r="J166">
        <v>20.11</v>
      </c>
      <c r="K166">
        <v>18.14</v>
      </c>
      <c r="L166">
        <v>16.239999999999998</v>
      </c>
      <c r="M166">
        <v>14.52</v>
      </c>
      <c r="N166">
        <v>13.15</v>
      </c>
      <c r="O166">
        <v>12.08</v>
      </c>
      <c r="Q166" t="s">
        <v>11</v>
      </c>
      <c r="R166">
        <v>23.79</v>
      </c>
      <c r="S166">
        <v>23.33</v>
      </c>
      <c r="T166">
        <v>22.31</v>
      </c>
      <c r="U166">
        <v>20.69</v>
      </c>
      <c r="V166">
        <v>18.79</v>
      </c>
      <c r="W166">
        <v>17.02</v>
      </c>
      <c r="X166">
        <v>15.57</v>
      </c>
      <c r="Y166">
        <v>14.59</v>
      </c>
      <c r="Z166">
        <v>14.02</v>
      </c>
      <c r="AB166" t="s">
        <v>21</v>
      </c>
      <c r="AC166">
        <v>23.79</v>
      </c>
      <c r="AD166">
        <v>22.65</v>
      </c>
      <c r="AE166">
        <v>21.18</v>
      </c>
      <c r="AF166">
        <v>19.43</v>
      </c>
      <c r="AG166">
        <v>17.559999999999999</v>
      </c>
      <c r="AH166">
        <v>15.79</v>
      </c>
      <c r="AI166">
        <v>14.12</v>
      </c>
      <c r="AJ166">
        <v>12.67</v>
      </c>
      <c r="AK166">
        <v>11.47</v>
      </c>
    </row>
    <row r="167" spans="1:37" x14ac:dyDescent="0.25">
      <c r="A167" t="s">
        <v>259</v>
      </c>
      <c r="B167" t="s">
        <v>200</v>
      </c>
      <c r="E167" t="s">
        <v>260</v>
      </c>
      <c r="F167" t="s">
        <v>9</v>
      </c>
      <c r="G167">
        <v>9.5310000000000006</v>
      </c>
      <c r="H167">
        <v>11.43</v>
      </c>
      <c r="I167">
        <v>13.22</v>
      </c>
      <c r="J167">
        <v>14.77</v>
      </c>
      <c r="K167">
        <v>15.84</v>
      </c>
      <c r="L167">
        <v>16.559999999999999</v>
      </c>
      <c r="M167">
        <v>16.96</v>
      </c>
      <c r="N167">
        <v>17.12</v>
      </c>
      <c r="O167">
        <v>17.07</v>
      </c>
      <c r="Q167" t="s">
        <v>11</v>
      </c>
      <c r="R167">
        <v>9.5310000000000006</v>
      </c>
      <c r="S167">
        <v>11.71</v>
      </c>
      <c r="T167">
        <v>14.06</v>
      </c>
      <c r="U167">
        <v>16.399999999999999</v>
      </c>
      <c r="V167">
        <v>18.510000000000002</v>
      </c>
      <c r="W167">
        <v>20.37</v>
      </c>
      <c r="X167">
        <v>22.02</v>
      </c>
      <c r="Y167">
        <v>23.5</v>
      </c>
      <c r="Z167">
        <v>24.81</v>
      </c>
      <c r="AB167" t="s">
        <v>21</v>
      </c>
      <c r="AC167">
        <v>9.5310000000000006</v>
      </c>
      <c r="AD167">
        <v>11.05</v>
      </c>
      <c r="AE167">
        <v>12.17</v>
      </c>
      <c r="AF167">
        <v>12.9</v>
      </c>
      <c r="AG167">
        <v>13.07</v>
      </c>
      <c r="AH167">
        <v>12.94</v>
      </c>
      <c r="AI167">
        <v>12.59</v>
      </c>
      <c r="AJ167">
        <v>12.1</v>
      </c>
      <c r="AK167">
        <v>11.54</v>
      </c>
    </row>
    <row r="168" spans="1:37" x14ac:dyDescent="0.25">
      <c r="A168" t="s">
        <v>259</v>
      </c>
      <c r="B168" t="s">
        <v>201</v>
      </c>
      <c r="E168" t="s">
        <v>260</v>
      </c>
      <c r="F168" t="s">
        <v>9</v>
      </c>
      <c r="G168">
        <v>61.68</v>
      </c>
      <c r="H168">
        <v>81.55</v>
      </c>
      <c r="I168">
        <v>103.4</v>
      </c>
      <c r="J168">
        <v>126.1</v>
      </c>
      <c r="K168">
        <v>147.4</v>
      </c>
      <c r="L168">
        <v>166.3</v>
      </c>
      <c r="M168">
        <v>181.8</v>
      </c>
      <c r="N168">
        <v>192.4</v>
      </c>
      <c r="O168">
        <v>198.8</v>
      </c>
      <c r="Q168" t="s">
        <v>11</v>
      </c>
      <c r="R168">
        <v>61.68</v>
      </c>
      <c r="S168">
        <v>82.64</v>
      </c>
      <c r="T168">
        <v>108.5</v>
      </c>
      <c r="U168">
        <v>138.19999999999999</v>
      </c>
      <c r="V168">
        <v>170.3</v>
      </c>
      <c r="W168">
        <v>202.9</v>
      </c>
      <c r="X168">
        <v>234.4</v>
      </c>
      <c r="Y168">
        <v>261.2</v>
      </c>
      <c r="Z168">
        <v>284.89999999999998</v>
      </c>
      <c r="AB168" t="s">
        <v>21</v>
      </c>
      <c r="AC168">
        <v>61.68</v>
      </c>
      <c r="AD168">
        <v>79.05</v>
      </c>
      <c r="AE168">
        <v>95.28</v>
      </c>
      <c r="AF168">
        <v>110.6</v>
      </c>
      <c r="AG168">
        <v>122.8</v>
      </c>
      <c r="AH168">
        <v>131.6</v>
      </c>
      <c r="AI168">
        <v>137.4</v>
      </c>
      <c r="AJ168">
        <v>139.5</v>
      </c>
      <c r="AK168">
        <v>138.6</v>
      </c>
    </row>
    <row r="169" spans="1:37" x14ac:dyDescent="0.25">
      <c r="A169" t="s">
        <v>259</v>
      </c>
      <c r="B169" t="s">
        <v>202</v>
      </c>
      <c r="E169" t="s">
        <v>260</v>
      </c>
      <c r="F169" t="s">
        <v>9</v>
      </c>
      <c r="G169">
        <v>71.45</v>
      </c>
      <c r="H169">
        <v>72.25</v>
      </c>
      <c r="I169">
        <v>71.040000000000006</v>
      </c>
      <c r="J169">
        <v>68</v>
      </c>
      <c r="K169">
        <v>63.77</v>
      </c>
      <c r="L169">
        <v>59.18</v>
      </c>
      <c r="M169">
        <v>54.58</v>
      </c>
      <c r="N169">
        <v>50.11</v>
      </c>
      <c r="O169">
        <v>45.95</v>
      </c>
      <c r="Q169" t="s">
        <v>11</v>
      </c>
      <c r="R169">
        <v>71.45</v>
      </c>
      <c r="S169">
        <v>72.3</v>
      </c>
      <c r="T169">
        <v>71.239999999999995</v>
      </c>
      <c r="U169">
        <v>68.33</v>
      </c>
      <c r="V169">
        <v>64.56</v>
      </c>
      <c r="W169">
        <v>60.94</v>
      </c>
      <c r="X169">
        <v>57.71</v>
      </c>
      <c r="Y169">
        <v>55.05</v>
      </c>
      <c r="Z169">
        <v>53.14</v>
      </c>
      <c r="AB169" t="s">
        <v>21</v>
      </c>
      <c r="AC169">
        <v>71.45</v>
      </c>
      <c r="AD169">
        <v>72.45</v>
      </c>
      <c r="AE169">
        <v>71.349999999999994</v>
      </c>
      <c r="AF169">
        <v>68.56</v>
      </c>
      <c r="AG169">
        <v>64.44</v>
      </c>
      <c r="AH169">
        <v>59.64</v>
      </c>
      <c r="AI169">
        <v>54.51</v>
      </c>
      <c r="AJ169">
        <v>49.1</v>
      </c>
      <c r="AK169">
        <v>43.51</v>
      </c>
    </row>
    <row r="170" spans="1:37" x14ac:dyDescent="0.25">
      <c r="A170" t="s">
        <v>259</v>
      </c>
      <c r="B170" t="s">
        <v>203</v>
      </c>
      <c r="E170" t="s">
        <v>260</v>
      </c>
      <c r="F170" t="s">
        <v>9</v>
      </c>
      <c r="G170">
        <v>1.3</v>
      </c>
      <c r="H170">
        <v>1.512</v>
      </c>
      <c r="I170">
        <v>1.7070000000000001</v>
      </c>
      <c r="J170">
        <v>1.849</v>
      </c>
      <c r="K170">
        <v>1.9339999999999999</v>
      </c>
      <c r="L170">
        <v>1.9630000000000001</v>
      </c>
      <c r="M170">
        <v>1.948</v>
      </c>
      <c r="N170">
        <v>1.897</v>
      </c>
      <c r="O170">
        <v>1.8280000000000001</v>
      </c>
      <c r="Q170" t="s">
        <v>11</v>
      </c>
      <c r="R170">
        <v>1.3</v>
      </c>
      <c r="S170">
        <v>1.55</v>
      </c>
      <c r="T170">
        <v>1.8220000000000001</v>
      </c>
      <c r="U170">
        <v>2.0569999999999999</v>
      </c>
      <c r="V170">
        <v>2.254</v>
      </c>
      <c r="W170">
        <v>2.4060000000000001</v>
      </c>
      <c r="X170">
        <v>2.5150000000000001</v>
      </c>
      <c r="Y170">
        <v>2.597</v>
      </c>
      <c r="Z170">
        <v>2.6709999999999998</v>
      </c>
      <c r="AB170" t="s">
        <v>21</v>
      </c>
      <c r="AC170">
        <v>1.3</v>
      </c>
      <c r="AD170">
        <v>1.456</v>
      </c>
      <c r="AE170">
        <v>1.5580000000000001</v>
      </c>
      <c r="AF170">
        <v>1.603</v>
      </c>
      <c r="AG170">
        <v>1.589</v>
      </c>
      <c r="AH170">
        <v>1.536</v>
      </c>
      <c r="AI170">
        <v>1.4570000000000001</v>
      </c>
      <c r="AJ170">
        <v>1.353</v>
      </c>
      <c r="AK170">
        <v>1.236</v>
      </c>
    </row>
    <row r="171" spans="1:37" x14ac:dyDescent="0.25">
      <c r="A171" t="s">
        <v>259</v>
      </c>
      <c r="B171" t="s">
        <v>204</v>
      </c>
      <c r="E171" t="s">
        <v>260</v>
      </c>
      <c r="F171" t="s">
        <v>9</v>
      </c>
      <c r="G171">
        <v>8.4540000000000006</v>
      </c>
      <c r="H171">
        <v>10.53</v>
      </c>
      <c r="I171">
        <v>12.62</v>
      </c>
      <c r="J171">
        <v>14.56</v>
      </c>
      <c r="K171">
        <v>16.21</v>
      </c>
      <c r="L171">
        <v>17.48</v>
      </c>
      <c r="M171">
        <v>18.32</v>
      </c>
      <c r="N171">
        <v>18.78</v>
      </c>
      <c r="O171">
        <v>18.93</v>
      </c>
      <c r="Q171" t="s">
        <v>11</v>
      </c>
      <c r="R171">
        <v>8.4540000000000006</v>
      </c>
      <c r="S171">
        <v>10.72</v>
      </c>
      <c r="T171">
        <v>13.32</v>
      </c>
      <c r="U171">
        <v>16.03</v>
      </c>
      <c r="V171">
        <v>18.739999999999998</v>
      </c>
      <c r="W171">
        <v>21.28</v>
      </c>
      <c r="X171">
        <v>23.45</v>
      </c>
      <c r="Y171">
        <v>25.38</v>
      </c>
      <c r="Z171">
        <v>27.11</v>
      </c>
      <c r="AB171" t="s">
        <v>21</v>
      </c>
      <c r="AC171">
        <v>8.4540000000000006</v>
      </c>
      <c r="AD171">
        <v>10.220000000000001</v>
      </c>
      <c r="AE171">
        <v>11.64</v>
      </c>
      <c r="AF171">
        <v>12.74</v>
      </c>
      <c r="AG171">
        <v>13.39</v>
      </c>
      <c r="AH171">
        <v>13.65</v>
      </c>
      <c r="AI171">
        <v>13.55</v>
      </c>
      <c r="AJ171">
        <v>13.16</v>
      </c>
      <c r="AK171">
        <v>12.54</v>
      </c>
    </row>
    <row r="172" spans="1:37" x14ac:dyDescent="0.25">
      <c r="A172" t="s">
        <v>259</v>
      </c>
      <c r="B172" t="s">
        <v>205</v>
      </c>
      <c r="E172" t="s">
        <v>260</v>
      </c>
      <c r="F172" t="s">
        <v>9</v>
      </c>
      <c r="G172">
        <v>0.106</v>
      </c>
      <c r="H172">
        <v>0.112</v>
      </c>
      <c r="I172">
        <v>0.11600000000000001</v>
      </c>
      <c r="J172">
        <v>0.11600000000000001</v>
      </c>
      <c r="K172">
        <v>0.113</v>
      </c>
      <c r="L172">
        <v>0.11</v>
      </c>
      <c r="M172">
        <v>0.108</v>
      </c>
      <c r="N172">
        <v>0.106</v>
      </c>
      <c r="O172">
        <v>0.106</v>
      </c>
      <c r="Q172" t="s">
        <v>11</v>
      </c>
      <c r="R172">
        <v>0.106</v>
      </c>
      <c r="S172">
        <v>0.12</v>
      </c>
      <c r="T172">
        <v>0.13400000000000001</v>
      </c>
      <c r="U172">
        <v>0.14599999999999999</v>
      </c>
      <c r="V172">
        <v>0.155</v>
      </c>
      <c r="W172">
        <v>0.16400000000000001</v>
      </c>
      <c r="X172">
        <v>0.17199999999999999</v>
      </c>
      <c r="Y172">
        <v>0.18099999999999999</v>
      </c>
      <c r="Z172">
        <v>0.191</v>
      </c>
      <c r="AB172" t="s">
        <v>21</v>
      </c>
      <c r="AC172">
        <v>0.106</v>
      </c>
      <c r="AD172">
        <v>0.1</v>
      </c>
      <c r="AE172">
        <v>9.0999999999999998E-2</v>
      </c>
      <c r="AF172">
        <v>8.1000000000000003E-2</v>
      </c>
      <c r="AG172">
        <v>7.0999999999999994E-2</v>
      </c>
      <c r="AH172">
        <v>6.4000000000000001E-2</v>
      </c>
      <c r="AI172">
        <v>5.8999999999999997E-2</v>
      </c>
      <c r="AJ172">
        <v>5.5E-2</v>
      </c>
      <c r="AK172">
        <v>5.2999999999999999E-2</v>
      </c>
    </row>
    <row r="173" spans="1:37" x14ac:dyDescent="0.25">
      <c r="A173" t="s">
        <v>259</v>
      </c>
      <c r="B173" t="s">
        <v>206</v>
      </c>
      <c r="E173" t="s">
        <v>260</v>
      </c>
      <c r="F173" t="s">
        <v>9</v>
      </c>
      <c r="G173">
        <v>1.5269999999999999</v>
      </c>
      <c r="H173">
        <v>1.5449999999999999</v>
      </c>
      <c r="I173">
        <v>1.5309999999999999</v>
      </c>
      <c r="J173">
        <v>1.4930000000000001</v>
      </c>
      <c r="K173">
        <v>1.4350000000000001</v>
      </c>
      <c r="L173">
        <v>1.37</v>
      </c>
      <c r="M173">
        <v>1.302</v>
      </c>
      <c r="N173">
        <v>1.2430000000000001</v>
      </c>
      <c r="O173">
        <v>1.1930000000000001</v>
      </c>
      <c r="Q173" t="s">
        <v>11</v>
      </c>
      <c r="R173">
        <v>1.5269999999999999</v>
      </c>
      <c r="S173">
        <v>1.5660000000000001</v>
      </c>
      <c r="T173">
        <v>1.581</v>
      </c>
      <c r="U173">
        <v>1.5720000000000001</v>
      </c>
      <c r="V173">
        <v>1.5509999999999999</v>
      </c>
      <c r="W173">
        <v>1.532</v>
      </c>
      <c r="X173">
        <v>1.522</v>
      </c>
      <c r="Y173">
        <v>1.534</v>
      </c>
      <c r="Z173">
        <v>1.5620000000000001</v>
      </c>
      <c r="AB173" t="s">
        <v>21</v>
      </c>
      <c r="AC173">
        <v>1.5269999999999999</v>
      </c>
      <c r="AD173">
        <v>1.514</v>
      </c>
      <c r="AE173">
        <v>1.466</v>
      </c>
      <c r="AF173">
        <v>1.3979999999999999</v>
      </c>
      <c r="AG173">
        <v>1.3140000000000001</v>
      </c>
      <c r="AH173">
        <v>1.224</v>
      </c>
      <c r="AI173">
        <v>1.129</v>
      </c>
      <c r="AJ173">
        <v>1.0369999999999999</v>
      </c>
      <c r="AK173">
        <v>0.95399999999999996</v>
      </c>
    </row>
    <row r="174" spans="1:37" x14ac:dyDescent="0.25">
      <c r="A174" t="s">
        <v>259</v>
      </c>
      <c r="B174" t="s">
        <v>207</v>
      </c>
      <c r="E174" t="s">
        <v>260</v>
      </c>
      <c r="F174" t="s">
        <v>9</v>
      </c>
      <c r="G174">
        <v>12.19</v>
      </c>
      <c r="H174">
        <v>13.15</v>
      </c>
      <c r="I174">
        <v>13.71</v>
      </c>
      <c r="J174">
        <v>14.04</v>
      </c>
      <c r="K174">
        <v>14.11</v>
      </c>
      <c r="L174">
        <v>13.91</v>
      </c>
      <c r="M174">
        <v>13.61</v>
      </c>
      <c r="N174">
        <v>13.3</v>
      </c>
      <c r="O174">
        <v>12.94</v>
      </c>
      <c r="Q174" t="s">
        <v>11</v>
      </c>
      <c r="R174">
        <v>12.19</v>
      </c>
      <c r="S174">
        <v>13.32</v>
      </c>
      <c r="T174">
        <v>14.21</v>
      </c>
      <c r="U174">
        <v>14.96</v>
      </c>
      <c r="V174">
        <v>15.56</v>
      </c>
      <c r="W174">
        <v>16.04</v>
      </c>
      <c r="X174">
        <v>16.579999999999998</v>
      </c>
      <c r="Y174">
        <v>17.260000000000002</v>
      </c>
      <c r="Z174">
        <v>17.96</v>
      </c>
      <c r="AB174" t="s">
        <v>21</v>
      </c>
      <c r="AC174">
        <v>12.19</v>
      </c>
      <c r="AD174">
        <v>12.94</v>
      </c>
      <c r="AE174">
        <v>13.2</v>
      </c>
      <c r="AF174">
        <v>13.21</v>
      </c>
      <c r="AG174">
        <v>12.94</v>
      </c>
      <c r="AH174">
        <v>12.4</v>
      </c>
      <c r="AI174">
        <v>11.73</v>
      </c>
      <c r="AJ174">
        <v>11.03</v>
      </c>
      <c r="AK174">
        <v>10.33</v>
      </c>
    </row>
    <row r="175" spans="1:37" x14ac:dyDescent="0.25">
      <c r="A175" t="s">
        <v>259</v>
      </c>
      <c r="B175" t="s">
        <v>208</v>
      </c>
      <c r="E175" t="s">
        <v>260</v>
      </c>
      <c r="F175" t="s">
        <v>9</v>
      </c>
      <c r="G175">
        <v>84.62</v>
      </c>
      <c r="H175">
        <v>90.82</v>
      </c>
      <c r="I175">
        <v>95.06</v>
      </c>
      <c r="J175">
        <v>97.3</v>
      </c>
      <c r="K175">
        <v>97.16</v>
      </c>
      <c r="L175">
        <v>95.21</v>
      </c>
      <c r="M175">
        <v>92.25</v>
      </c>
      <c r="N175">
        <v>88.66</v>
      </c>
      <c r="O175">
        <v>84.77</v>
      </c>
      <c r="Q175" t="s">
        <v>11</v>
      </c>
      <c r="R175">
        <v>84.62</v>
      </c>
      <c r="S175">
        <v>91.66</v>
      </c>
      <c r="T175">
        <v>97.58</v>
      </c>
      <c r="U175">
        <v>101.7</v>
      </c>
      <c r="V175">
        <v>104</v>
      </c>
      <c r="W175">
        <v>105.3</v>
      </c>
      <c r="X175">
        <v>106.3</v>
      </c>
      <c r="Y175">
        <v>107.5</v>
      </c>
      <c r="Z175">
        <v>109.2</v>
      </c>
      <c r="AB175" t="s">
        <v>21</v>
      </c>
      <c r="AC175">
        <v>84.62</v>
      </c>
      <c r="AD175">
        <v>90.26</v>
      </c>
      <c r="AE175">
        <v>93.74</v>
      </c>
      <c r="AF175">
        <v>95.45</v>
      </c>
      <c r="AG175">
        <v>94.88</v>
      </c>
      <c r="AH175">
        <v>92.46</v>
      </c>
      <c r="AI175">
        <v>88.86</v>
      </c>
      <c r="AJ175">
        <v>84.48</v>
      </c>
      <c r="AK175">
        <v>79.67</v>
      </c>
    </row>
    <row r="176" spans="1:37" x14ac:dyDescent="0.25">
      <c r="A176" t="s">
        <v>259</v>
      </c>
      <c r="B176" t="s">
        <v>209</v>
      </c>
      <c r="E176" t="s">
        <v>260</v>
      </c>
      <c r="F176" t="s">
        <v>9</v>
      </c>
      <c r="G176">
        <v>6.2590000000000003</v>
      </c>
      <c r="H176">
        <v>7.2050000000000001</v>
      </c>
      <c r="I176">
        <v>7.9459999999999997</v>
      </c>
      <c r="J176">
        <v>8.5920000000000005</v>
      </c>
      <c r="K176">
        <v>8.9969999999999999</v>
      </c>
      <c r="L176">
        <v>9.1839999999999993</v>
      </c>
      <c r="M176">
        <v>9.2759999999999998</v>
      </c>
      <c r="N176">
        <v>9.2620000000000005</v>
      </c>
      <c r="O176">
        <v>9.1310000000000002</v>
      </c>
      <c r="Q176" t="s">
        <v>11</v>
      </c>
      <c r="R176">
        <v>6.2590000000000003</v>
      </c>
      <c r="S176">
        <v>7.32</v>
      </c>
      <c r="T176">
        <v>8.2789999999999999</v>
      </c>
      <c r="U176">
        <v>9.2080000000000002</v>
      </c>
      <c r="V176">
        <v>9.9459999999999997</v>
      </c>
      <c r="W176">
        <v>10.5</v>
      </c>
      <c r="X176">
        <v>11.01</v>
      </c>
      <c r="Y176">
        <v>11.45</v>
      </c>
      <c r="Z176">
        <v>11.77</v>
      </c>
      <c r="AB176" t="s">
        <v>21</v>
      </c>
      <c r="AC176">
        <v>6.2590000000000003</v>
      </c>
      <c r="AD176">
        <v>7.0640000000000001</v>
      </c>
      <c r="AE176">
        <v>7.556</v>
      </c>
      <c r="AF176">
        <v>7.899</v>
      </c>
      <c r="AG176">
        <v>7.9790000000000001</v>
      </c>
      <c r="AH176">
        <v>7.851</v>
      </c>
      <c r="AI176">
        <v>7.6260000000000003</v>
      </c>
      <c r="AJ176">
        <v>7.3230000000000004</v>
      </c>
      <c r="AK176">
        <v>6.9660000000000002</v>
      </c>
    </row>
    <row r="177" spans="1:37" x14ac:dyDescent="0.25">
      <c r="A177" t="s">
        <v>259</v>
      </c>
      <c r="B177" t="s">
        <v>210</v>
      </c>
      <c r="E177" t="s">
        <v>260</v>
      </c>
      <c r="F177" t="s">
        <v>9</v>
      </c>
      <c r="G177">
        <v>44.78</v>
      </c>
      <c r="H177">
        <v>59.83</v>
      </c>
      <c r="I177">
        <v>76.25</v>
      </c>
      <c r="J177">
        <v>93.02</v>
      </c>
      <c r="K177">
        <v>108.6</v>
      </c>
      <c r="L177">
        <v>122.1</v>
      </c>
      <c r="M177">
        <v>132.9</v>
      </c>
      <c r="N177">
        <v>140.1</v>
      </c>
      <c r="O177">
        <v>144.6</v>
      </c>
      <c r="Q177" t="s">
        <v>11</v>
      </c>
      <c r="R177">
        <v>44.78</v>
      </c>
      <c r="S177">
        <v>60.6</v>
      </c>
      <c r="T177">
        <v>79.569999999999993</v>
      </c>
      <c r="U177">
        <v>100.7</v>
      </c>
      <c r="V177">
        <v>122.8</v>
      </c>
      <c r="W177">
        <v>144.9</v>
      </c>
      <c r="X177">
        <v>165.3</v>
      </c>
      <c r="Y177">
        <v>182.8</v>
      </c>
      <c r="Z177">
        <v>198.4</v>
      </c>
      <c r="AB177" t="s">
        <v>21</v>
      </c>
      <c r="AC177">
        <v>44.78</v>
      </c>
      <c r="AD177">
        <v>57.97</v>
      </c>
      <c r="AE177">
        <v>70.27</v>
      </c>
      <c r="AF177">
        <v>81.55</v>
      </c>
      <c r="AG177">
        <v>90.3</v>
      </c>
      <c r="AH177">
        <v>96.63</v>
      </c>
      <c r="AI177">
        <v>100.5</v>
      </c>
      <c r="AJ177">
        <v>101.7</v>
      </c>
      <c r="AK177">
        <v>100.9</v>
      </c>
    </row>
    <row r="178" spans="1:37" x14ac:dyDescent="0.25">
      <c r="A178" t="s">
        <v>259</v>
      </c>
      <c r="B178" t="s">
        <v>211</v>
      </c>
      <c r="E178" t="s">
        <v>260</v>
      </c>
      <c r="F178" t="s">
        <v>9</v>
      </c>
      <c r="G178">
        <v>44.01</v>
      </c>
      <c r="H178">
        <v>36.869999999999997</v>
      </c>
      <c r="I178">
        <v>36.42</v>
      </c>
      <c r="J178">
        <v>34.9</v>
      </c>
      <c r="K178">
        <v>33.19</v>
      </c>
      <c r="L178">
        <v>31.5</v>
      </c>
      <c r="M178">
        <v>29.94</v>
      </c>
      <c r="N178">
        <v>28.53</v>
      </c>
      <c r="O178">
        <v>27.15</v>
      </c>
      <c r="Q178" t="s">
        <v>11</v>
      </c>
      <c r="R178">
        <v>44.01</v>
      </c>
      <c r="S178">
        <v>36.729999999999997</v>
      </c>
      <c r="T178">
        <v>36.090000000000003</v>
      </c>
      <c r="U178">
        <v>34.409999999999997</v>
      </c>
      <c r="V178">
        <v>32.65</v>
      </c>
      <c r="W178">
        <v>31.21</v>
      </c>
      <c r="X178">
        <v>30.38</v>
      </c>
      <c r="Y178">
        <v>30.13</v>
      </c>
      <c r="Z178">
        <v>30.12</v>
      </c>
      <c r="AB178" t="s">
        <v>21</v>
      </c>
      <c r="AC178">
        <v>44.01</v>
      </c>
      <c r="AD178">
        <v>37.229999999999997</v>
      </c>
      <c r="AE178">
        <v>37.46</v>
      </c>
      <c r="AF178">
        <v>36.69</v>
      </c>
      <c r="AG178">
        <v>35.68</v>
      </c>
      <c r="AH178">
        <v>34.450000000000003</v>
      </c>
      <c r="AI178">
        <v>32.97</v>
      </c>
      <c r="AJ178">
        <v>31.27</v>
      </c>
      <c r="AK178">
        <v>29.42</v>
      </c>
    </row>
    <row r="179" spans="1:37" x14ac:dyDescent="0.25">
      <c r="A179" t="s">
        <v>259</v>
      </c>
      <c r="B179" t="s">
        <v>212</v>
      </c>
      <c r="E179" t="s">
        <v>260</v>
      </c>
      <c r="F179" t="s">
        <v>9</v>
      </c>
      <c r="G179">
        <v>9.3239999999999998</v>
      </c>
      <c r="H179">
        <v>10.38</v>
      </c>
      <c r="I179">
        <v>11.17</v>
      </c>
      <c r="J179">
        <v>11.79</v>
      </c>
      <c r="K179">
        <v>12.13</v>
      </c>
      <c r="L179">
        <v>11.9</v>
      </c>
      <c r="M179">
        <v>11.18</v>
      </c>
      <c r="N179">
        <v>10.37</v>
      </c>
      <c r="O179">
        <v>9.7270000000000003</v>
      </c>
      <c r="Q179" t="s">
        <v>11</v>
      </c>
      <c r="R179">
        <v>9.3239999999999998</v>
      </c>
      <c r="S179">
        <v>10.220000000000001</v>
      </c>
      <c r="T179">
        <v>10.85</v>
      </c>
      <c r="U179">
        <v>11.25</v>
      </c>
      <c r="V179">
        <v>11.29</v>
      </c>
      <c r="W179">
        <v>10.74</v>
      </c>
      <c r="X179">
        <v>9.9179999999999993</v>
      </c>
      <c r="Y179">
        <v>9.4420000000000002</v>
      </c>
      <c r="Z179">
        <v>9.2560000000000002</v>
      </c>
      <c r="AB179" t="s">
        <v>21</v>
      </c>
      <c r="AC179">
        <v>9.3239999999999998</v>
      </c>
      <c r="AD179">
        <v>10.72</v>
      </c>
      <c r="AE179">
        <v>11.8</v>
      </c>
      <c r="AF179">
        <v>12.71</v>
      </c>
      <c r="AG179">
        <v>13.35</v>
      </c>
      <c r="AH179">
        <v>13.41</v>
      </c>
      <c r="AI179">
        <v>12.92</v>
      </c>
      <c r="AJ179">
        <v>12.06</v>
      </c>
      <c r="AK179">
        <v>11.09</v>
      </c>
    </row>
    <row r="180" spans="1:37" x14ac:dyDescent="0.25">
      <c r="A180" t="s">
        <v>259</v>
      </c>
      <c r="B180" t="s">
        <v>213</v>
      </c>
      <c r="E180" t="s">
        <v>260</v>
      </c>
      <c r="F180" t="s">
        <v>9</v>
      </c>
      <c r="G180">
        <v>67.09</v>
      </c>
      <c r="H180">
        <v>68.86</v>
      </c>
      <c r="I180">
        <v>70.7</v>
      </c>
      <c r="J180">
        <v>72.95</v>
      </c>
      <c r="K180">
        <v>74.7</v>
      </c>
      <c r="L180">
        <v>76.099999999999994</v>
      </c>
      <c r="M180">
        <v>77.38</v>
      </c>
      <c r="N180">
        <v>77.89</v>
      </c>
      <c r="O180">
        <v>77.8</v>
      </c>
      <c r="Q180" t="s">
        <v>11</v>
      </c>
      <c r="R180">
        <v>67.09</v>
      </c>
      <c r="S180">
        <v>68.39</v>
      </c>
      <c r="T180">
        <v>69.930000000000007</v>
      </c>
      <c r="U180">
        <v>72.02</v>
      </c>
      <c r="V180">
        <v>73.98</v>
      </c>
      <c r="W180">
        <v>76.489999999999995</v>
      </c>
      <c r="X180">
        <v>79.7</v>
      </c>
      <c r="Y180">
        <v>83.08</v>
      </c>
      <c r="Z180">
        <v>86.92</v>
      </c>
      <c r="AB180" t="s">
        <v>21</v>
      </c>
      <c r="AC180">
        <v>67.09</v>
      </c>
      <c r="AD180">
        <v>70.260000000000005</v>
      </c>
      <c r="AE180">
        <v>73.84</v>
      </c>
      <c r="AF180">
        <v>77.97</v>
      </c>
      <c r="AG180">
        <v>81.39</v>
      </c>
      <c r="AH180">
        <v>83.81</v>
      </c>
      <c r="AI180">
        <v>85.61</v>
      </c>
      <c r="AJ180">
        <v>85.77</v>
      </c>
      <c r="AK180">
        <v>83.36</v>
      </c>
    </row>
    <row r="181" spans="1:37" x14ac:dyDescent="0.25">
      <c r="A181" t="s">
        <v>259</v>
      </c>
      <c r="B181" t="s">
        <v>214</v>
      </c>
      <c r="E181" t="s">
        <v>260</v>
      </c>
      <c r="F181" t="s">
        <v>9</v>
      </c>
      <c r="G181">
        <v>336.2</v>
      </c>
      <c r="H181">
        <v>350.5</v>
      </c>
      <c r="I181">
        <v>365.2</v>
      </c>
      <c r="J181">
        <v>377.9</v>
      </c>
      <c r="K181">
        <v>388.2</v>
      </c>
      <c r="L181">
        <v>397.9</v>
      </c>
      <c r="M181">
        <v>405.2</v>
      </c>
      <c r="N181">
        <v>407.6</v>
      </c>
      <c r="O181">
        <v>406.4</v>
      </c>
      <c r="Q181" t="s">
        <v>11</v>
      </c>
      <c r="R181">
        <v>336.2</v>
      </c>
      <c r="S181">
        <v>348</v>
      </c>
      <c r="T181">
        <v>361.6</v>
      </c>
      <c r="U181">
        <v>373.7</v>
      </c>
      <c r="V181">
        <v>386.2</v>
      </c>
      <c r="W181">
        <v>402.9</v>
      </c>
      <c r="X181">
        <v>421.5</v>
      </c>
      <c r="Y181">
        <v>440.2</v>
      </c>
      <c r="Z181">
        <v>461.2</v>
      </c>
      <c r="AB181" t="s">
        <v>21</v>
      </c>
      <c r="AC181">
        <v>336.2</v>
      </c>
      <c r="AD181">
        <v>358.3</v>
      </c>
      <c r="AE181">
        <v>382.2</v>
      </c>
      <c r="AF181">
        <v>404.9</v>
      </c>
      <c r="AG181">
        <v>423.7</v>
      </c>
      <c r="AH181">
        <v>438.6</v>
      </c>
      <c r="AI181">
        <v>449.2</v>
      </c>
      <c r="AJ181">
        <v>451.7</v>
      </c>
      <c r="AK181">
        <v>443.3</v>
      </c>
    </row>
    <row r="182" spans="1:37" x14ac:dyDescent="0.25">
      <c r="A182" t="s">
        <v>259</v>
      </c>
      <c r="B182" t="s">
        <v>215</v>
      </c>
      <c r="E182" t="s">
        <v>260</v>
      </c>
      <c r="F182" t="s">
        <v>9</v>
      </c>
      <c r="G182">
        <v>3.4249999999999998</v>
      </c>
      <c r="H182">
        <v>3.3980000000000001</v>
      </c>
      <c r="I182">
        <v>3.3610000000000002</v>
      </c>
      <c r="J182">
        <v>3.282</v>
      </c>
      <c r="K182">
        <v>3.157</v>
      </c>
      <c r="L182">
        <v>3.008</v>
      </c>
      <c r="M182">
        <v>2.839</v>
      </c>
      <c r="N182">
        <v>2.6509999999999998</v>
      </c>
      <c r="O182">
        <v>2.4550000000000001</v>
      </c>
      <c r="Q182" t="s">
        <v>11</v>
      </c>
      <c r="R182">
        <v>3.4249999999999998</v>
      </c>
      <c r="S182">
        <v>3.4319999999999999</v>
      </c>
      <c r="T182">
        <v>3.4510000000000001</v>
      </c>
      <c r="U182">
        <v>3.4279999999999999</v>
      </c>
      <c r="V182">
        <v>3.367</v>
      </c>
      <c r="W182">
        <v>3.2919999999999998</v>
      </c>
      <c r="X182">
        <v>3.202</v>
      </c>
      <c r="Y182">
        <v>3.0990000000000002</v>
      </c>
      <c r="Z182">
        <v>3.0070000000000001</v>
      </c>
      <c r="AB182" t="s">
        <v>21</v>
      </c>
      <c r="AC182">
        <v>3.4249999999999998</v>
      </c>
      <c r="AD182">
        <v>3.34</v>
      </c>
      <c r="AE182">
        <v>3.2330000000000001</v>
      </c>
      <c r="AF182">
        <v>3.093</v>
      </c>
      <c r="AG182">
        <v>2.9140000000000001</v>
      </c>
      <c r="AH182">
        <v>2.7160000000000002</v>
      </c>
      <c r="AI182">
        <v>2.5110000000000001</v>
      </c>
      <c r="AJ182">
        <v>2.2930000000000001</v>
      </c>
      <c r="AK182">
        <v>2.0499999999999998</v>
      </c>
    </row>
    <row r="183" spans="1:37" x14ac:dyDescent="0.25">
      <c r="A183" t="s">
        <v>259</v>
      </c>
      <c r="B183" t="s">
        <v>216</v>
      </c>
      <c r="E183" t="s">
        <v>260</v>
      </c>
      <c r="F183" t="s">
        <v>9</v>
      </c>
      <c r="G183">
        <v>33.5</v>
      </c>
      <c r="H183">
        <v>38.82</v>
      </c>
      <c r="I183">
        <v>43.23</v>
      </c>
      <c r="J183">
        <v>47.21</v>
      </c>
      <c r="K183">
        <v>49.88</v>
      </c>
      <c r="L183">
        <v>51.35</v>
      </c>
      <c r="M183">
        <v>52.1</v>
      </c>
      <c r="N183">
        <v>52.25</v>
      </c>
      <c r="O183">
        <v>52.01</v>
      </c>
      <c r="Q183" t="s">
        <v>11</v>
      </c>
      <c r="R183">
        <v>33.5</v>
      </c>
      <c r="S183">
        <v>39.39</v>
      </c>
      <c r="T183">
        <v>44.96</v>
      </c>
      <c r="U183">
        <v>50.65</v>
      </c>
      <c r="V183">
        <v>55.53</v>
      </c>
      <c r="W183">
        <v>59.5</v>
      </c>
      <c r="X183">
        <v>63.2</v>
      </c>
      <c r="Y183">
        <v>66.61</v>
      </c>
      <c r="Z183">
        <v>69.63</v>
      </c>
      <c r="AB183" t="s">
        <v>21</v>
      </c>
      <c r="AC183">
        <v>33.5</v>
      </c>
      <c r="AD183">
        <v>38.14</v>
      </c>
      <c r="AE183">
        <v>41.27</v>
      </c>
      <c r="AF183">
        <v>43.58</v>
      </c>
      <c r="AG183">
        <v>44.37</v>
      </c>
      <c r="AH183">
        <v>43.99</v>
      </c>
      <c r="AI183">
        <v>42.94</v>
      </c>
      <c r="AJ183">
        <v>41.38</v>
      </c>
      <c r="AK183">
        <v>39.64</v>
      </c>
    </row>
    <row r="184" spans="1:37" x14ac:dyDescent="0.25">
      <c r="A184" t="s">
        <v>259</v>
      </c>
      <c r="B184" t="s">
        <v>217</v>
      </c>
      <c r="E184" t="s">
        <v>260</v>
      </c>
      <c r="F184" t="s">
        <v>9</v>
      </c>
      <c r="G184">
        <v>0.311</v>
      </c>
      <c r="H184">
        <v>0.38300000000000001</v>
      </c>
      <c r="I184">
        <v>0.45300000000000001</v>
      </c>
      <c r="J184">
        <v>0.52</v>
      </c>
      <c r="K184">
        <v>0.57499999999999996</v>
      </c>
      <c r="L184">
        <v>0.61699999999999999</v>
      </c>
      <c r="M184">
        <v>0.64600000000000002</v>
      </c>
      <c r="N184">
        <v>0.66500000000000004</v>
      </c>
      <c r="O184">
        <v>0.67300000000000004</v>
      </c>
      <c r="Q184" t="s">
        <v>11</v>
      </c>
      <c r="R184">
        <v>0.311</v>
      </c>
      <c r="S184">
        <v>0.39100000000000001</v>
      </c>
      <c r="T184">
        <v>0.48299999999999998</v>
      </c>
      <c r="U184">
        <v>0.57899999999999996</v>
      </c>
      <c r="V184">
        <v>0.67400000000000004</v>
      </c>
      <c r="W184">
        <v>0.76500000000000001</v>
      </c>
      <c r="X184">
        <v>0.84699999999999998</v>
      </c>
      <c r="Y184">
        <v>0.92500000000000004</v>
      </c>
      <c r="Z184">
        <v>0.998</v>
      </c>
      <c r="AB184" t="s">
        <v>21</v>
      </c>
      <c r="AC184">
        <v>0.311</v>
      </c>
      <c r="AD184">
        <v>0.37</v>
      </c>
      <c r="AE184">
        <v>0.41599999999999998</v>
      </c>
      <c r="AF184">
        <v>0.45300000000000001</v>
      </c>
      <c r="AG184">
        <v>0.47399999999999998</v>
      </c>
      <c r="AH184">
        <v>0.48299999999999998</v>
      </c>
      <c r="AI184">
        <v>0.48199999999999998</v>
      </c>
      <c r="AJ184">
        <v>0.47499999999999998</v>
      </c>
      <c r="AK184">
        <v>0.46200000000000002</v>
      </c>
    </row>
    <row r="185" spans="1:37" x14ac:dyDescent="0.25">
      <c r="A185" t="s">
        <v>259</v>
      </c>
      <c r="B185" t="s">
        <v>218</v>
      </c>
      <c r="E185" t="s">
        <v>260</v>
      </c>
      <c r="F185" t="s">
        <v>9</v>
      </c>
      <c r="G185">
        <v>28.61</v>
      </c>
      <c r="H185">
        <v>31.02</v>
      </c>
      <c r="I185">
        <v>33.11</v>
      </c>
      <c r="J185">
        <v>34.39</v>
      </c>
      <c r="K185">
        <v>35.15</v>
      </c>
      <c r="L185">
        <v>35.51</v>
      </c>
      <c r="M185">
        <v>35.5</v>
      </c>
      <c r="N185">
        <v>35.18</v>
      </c>
      <c r="O185">
        <v>34.450000000000003</v>
      </c>
      <c r="Q185" t="s">
        <v>11</v>
      </c>
      <c r="R185">
        <v>28.61</v>
      </c>
      <c r="S185">
        <v>31.38</v>
      </c>
      <c r="T185">
        <v>34.200000000000003</v>
      </c>
      <c r="U185">
        <v>36.380000000000003</v>
      </c>
      <c r="V185">
        <v>38.42</v>
      </c>
      <c r="W185">
        <v>40.36</v>
      </c>
      <c r="X185">
        <v>42.21</v>
      </c>
      <c r="Y185">
        <v>43.96</v>
      </c>
      <c r="Z185">
        <v>45.55</v>
      </c>
      <c r="AB185" t="s">
        <v>21</v>
      </c>
      <c r="AC185">
        <v>28.61</v>
      </c>
      <c r="AD185">
        <v>30.58</v>
      </c>
      <c r="AE185">
        <v>31.91</v>
      </c>
      <c r="AF185">
        <v>32.380000000000003</v>
      </c>
      <c r="AG185">
        <v>32.19</v>
      </c>
      <c r="AH185">
        <v>31.57</v>
      </c>
      <c r="AI185">
        <v>30.69</v>
      </c>
      <c r="AJ185">
        <v>29.57</v>
      </c>
      <c r="AK185">
        <v>28</v>
      </c>
    </row>
    <row r="186" spans="1:37" x14ac:dyDescent="0.25">
      <c r="A186" t="s">
        <v>259</v>
      </c>
      <c r="B186" t="s">
        <v>219</v>
      </c>
      <c r="E186" t="s">
        <v>260</v>
      </c>
      <c r="F186" t="s">
        <v>9</v>
      </c>
      <c r="G186">
        <v>96.51</v>
      </c>
      <c r="H186">
        <v>103</v>
      </c>
      <c r="I186">
        <v>106.6</v>
      </c>
      <c r="J186">
        <v>107.9</v>
      </c>
      <c r="K186">
        <v>107.4</v>
      </c>
      <c r="L186">
        <v>104.9</v>
      </c>
      <c r="M186">
        <v>101.1</v>
      </c>
      <c r="N186">
        <v>96.9</v>
      </c>
      <c r="O186">
        <v>92.83</v>
      </c>
      <c r="Q186" t="s">
        <v>11</v>
      </c>
      <c r="R186">
        <v>96.51</v>
      </c>
      <c r="S186">
        <v>103.9</v>
      </c>
      <c r="T186">
        <v>109.1</v>
      </c>
      <c r="U186">
        <v>112.6</v>
      </c>
      <c r="V186">
        <v>114.7</v>
      </c>
      <c r="W186">
        <v>115.8</v>
      </c>
      <c r="X186">
        <v>116.7</v>
      </c>
      <c r="Y186">
        <v>118.4</v>
      </c>
      <c r="Z186">
        <v>120.9</v>
      </c>
      <c r="AB186" t="s">
        <v>21</v>
      </c>
      <c r="AC186">
        <v>96.51</v>
      </c>
      <c r="AD186">
        <v>102.1</v>
      </c>
      <c r="AE186">
        <v>104.1</v>
      </c>
      <c r="AF186">
        <v>104</v>
      </c>
      <c r="AG186">
        <v>101.7</v>
      </c>
      <c r="AH186">
        <v>97.41</v>
      </c>
      <c r="AI186">
        <v>91.81</v>
      </c>
      <c r="AJ186">
        <v>85.44</v>
      </c>
      <c r="AK186">
        <v>78.53</v>
      </c>
    </row>
    <row r="187" spans="1:37" x14ac:dyDescent="0.25">
      <c r="A187" t="s">
        <v>259</v>
      </c>
      <c r="B187" t="s">
        <v>220</v>
      </c>
      <c r="E187" t="s">
        <v>260</v>
      </c>
      <c r="F187" t="s">
        <v>9</v>
      </c>
      <c r="G187">
        <v>32.35</v>
      </c>
      <c r="H187">
        <v>40.15</v>
      </c>
      <c r="I187">
        <v>47.67</v>
      </c>
      <c r="J187">
        <v>54.4</v>
      </c>
      <c r="K187">
        <v>59.71</v>
      </c>
      <c r="L187">
        <v>63.27</v>
      </c>
      <c r="M187">
        <v>65.08</v>
      </c>
      <c r="N187">
        <v>65.86</v>
      </c>
      <c r="O187">
        <v>65.62</v>
      </c>
      <c r="Q187" t="s">
        <v>11</v>
      </c>
      <c r="R187">
        <v>32.35</v>
      </c>
      <c r="S187">
        <v>40.909999999999997</v>
      </c>
      <c r="T187">
        <v>50.25</v>
      </c>
      <c r="U187">
        <v>59.59</v>
      </c>
      <c r="V187">
        <v>68.239999999999995</v>
      </c>
      <c r="W187">
        <v>75.430000000000007</v>
      </c>
      <c r="X187">
        <v>80.89</v>
      </c>
      <c r="Y187">
        <v>85.61</v>
      </c>
      <c r="Z187">
        <v>89.52</v>
      </c>
      <c r="AB187" t="s">
        <v>21</v>
      </c>
      <c r="AC187">
        <v>32.35</v>
      </c>
      <c r="AD187">
        <v>39.03</v>
      </c>
      <c r="AE187">
        <v>44.26</v>
      </c>
      <c r="AF187">
        <v>48.2</v>
      </c>
      <c r="AG187">
        <v>50.47</v>
      </c>
      <c r="AH187">
        <v>51.12</v>
      </c>
      <c r="AI187">
        <v>50.35</v>
      </c>
      <c r="AJ187">
        <v>48.74</v>
      </c>
      <c r="AK187">
        <v>46.41</v>
      </c>
    </row>
    <row r="188" spans="1:37" x14ac:dyDescent="0.25">
      <c r="A188" t="s">
        <v>259</v>
      </c>
      <c r="B188" t="s">
        <v>221</v>
      </c>
      <c r="E188" t="s">
        <v>260</v>
      </c>
      <c r="F188" t="s">
        <v>9</v>
      </c>
      <c r="G188">
        <v>18.91</v>
      </c>
      <c r="H188">
        <v>24.4</v>
      </c>
      <c r="I188">
        <v>30.07</v>
      </c>
      <c r="J188">
        <v>35.409999999999997</v>
      </c>
      <c r="K188">
        <v>40</v>
      </c>
      <c r="L188">
        <v>43.5</v>
      </c>
      <c r="M188">
        <v>45.65</v>
      </c>
      <c r="N188">
        <v>46.64</v>
      </c>
      <c r="O188">
        <v>46.68</v>
      </c>
      <c r="Q188" t="s">
        <v>11</v>
      </c>
      <c r="R188">
        <v>18.91</v>
      </c>
      <c r="S188">
        <v>24.47</v>
      </c>
      <c r="T188">
        <v>30.77</v>
      </c>
      <c r="U188">
        <v>37.24</v>
      </c>
      <c r="V188">
        <v>43.53</v>
      </c>
      <c r="W188">
        <v>49.19</v>
      </c>
      <c r="X188">
        <v>53.65</v>
      </c>
      <c r="Y188">
        <v>57.2</v>
      </c>
      <c r="Z188">
        <v>60.02</v>
      </c>
      <c r="AB188" t="s">
        <v>21</v>
      </c>
      <c r="AC188">
        <v>18.91</v>
      </c>
      <c r="AD188">
        <v>23.86</v>
      </c>
      <c r="AE188">
        <v>28.37</v>
      </c>
      <c r="AF188">
        <v>32.35</v>
      </c>
      <c r="AG188">
        <v>35.33</v>
      </c>
      <c r="AH188">
        <v>37.14</v>
      </c>
      <c r="AI188">
        <v>37.78</v>
      </c>
      <c r="AJ188">
        <v>37.39</v>
      </c>
      <c r="AK188">
        <v>36.07</v>
      </c>
    </row>
    <row r="189" spans="1:37" x14ac:dyDescent="0.25">
      <c r="A189" t="s">
        <v>259</v>
      </c>
      <c r="B189" t="s">
        <v>222</v>
      </c>
      <c r="E189" t="s">
        <v>260</v>
      </c>
      <c r="F189" t="s">
        <v>9</v>
      </c>
      <c r="G189">
        <v>15.59</v>
      </c>
      <c r="H189">
        <v>18.510000000000002</v>
      </c>
      <c r="I189">
        <v>21.14</v>
      </c>
      <c r="J189">
        <v>23.25</v>
      </c>
      <c r="K189">
        <v>24.58</v>
      </c>
      <c r="L189">
        <v>25.19</v>
      </c>
      <c r="M189">
        <v>25.42</v>
      </c>
      <c r="N189">
        <v>25.34</v>
      </c>
      <c r="O189">
        <v>24.95</v>
      </c>
      <c r="Q189" t="s">
        <v>11</v>
      </c>
      <c r="R189">
        <v>15.59</v>
      </c>
      <c r="S189">
        <v>18.760000000000002</v>
      </c>
      <c r="T189">
        <v>21.9</v>
      </c>
      <c r="U189">
        <v>24.7</v>
      </c>
      <c r="V189">
        <v>26.88</v>
      </c>
      <c r="W189">
        <v>28.35</v>
      </c>
      <c r="X189">
        <v>29.4</v>
      </c>
      <c r="Y189">
        <v>30.13</v>
      </c>
      <c r="Z189">
        <v>30.55</v>
      </c>
      <c r="AB189" t="s">
        <v>21</v>
      </c>
      <c r="AC189">
        <v>15.59</v>
      </c>
      <c r="AD189">
        <v>17.79</v>
      </c>
      <c r="AE189">
        <v>19.309999999999999</v>
      </c>
      <c r="AF189">
        <v>20.260000000000002</v>
      </c>
      <c r="AG189">
        <v>20.420000000000002</v>
      </c>
      <c r="AH189">
        <v>20.03</v>
      </c>
      <c r="AI189">
        <v>19.43</v>
      </c>
      <c r="AJ189">
        <v>18.73</v>
      </c>
      <c r="AK189">
        <v>17.91</v>
      </c>
    </row>
    <row r="191" spans="1:37" x14ac:dyDescent="0.25">
      <c r="G191">
        <f>ROUND(SUM(G2:G189),1)</f>
        <v>7841.2</v>
      </c>
      <c r="H191">
        <f t="shared" ref="H191:AK191" si="0">ROUND(SUM(H2:H189),1)</f>
        <v>8539.5</v>
      </c>
      <c r="I191">
        <f t="shared" si="0"/>
        <v>9160</v>
      </c>
      <c r="J191">
        <f t="shared" si="0"/>
        <v>9649.7999999999993</v>
      </c>
      <c r="K191">
        <f t="shared" si="0"/>
        <v>9977.2999999999993</v>
      </c>
      <c r="L191">
        <f t="shared" si="0"/>
        <v>10155.700000000001</v>
      </c>
      <c r="M191">
        <f t="shared" si="0"/>
        <v>10200.9</v>
      </c>
      <c r="N191">
        <f t="shared" si="0"/>
        <v>10124.700000000001</v>
      </c>
      <c r="O191">
        <f t="shared" si="0"/>
        <v>9957.2999999999993</v>
      </c>
      <c r="R191">
        <f t="shared" si="0"/>
        <v>7841.2</v>
      </c>
      <c r="S191">
        <f t="shared" si="0"/>
        <v>8609</v>
      </c>
      <c r="T191">
        <f t="shared" si="0"/>
        <v>9413.1</v>
      </c>
      <c r="U191">
        <f t="shared" si="0"/>
        <v>10154.9</v>
      </c>
      <c r="V191">
        <f t="shared" si="0"/>
        <v>10842</v>
      </c>
      <c r="W191">
        <f t="shared" si="0"/>
        <v>11486.7</v>
      </c>
      <c r="X191">
        <f t="shared" si="0"/>
        <v>12077.1</v>
      </c>
      <c r="Y191">
        <f t="shared" si="0"/>
        <v>12629.8</v>
      </c>
      <c r="Z191">
        <f t="shared" si="0"/>
        <v>13160.7</v>
      </c>
      <c r="AC191">
        <f t="shared" si="0"/>
        <v>7841.2</v>
      </c>
      <c r="AD191">
        <f t="shared" si="0"/>
        <v>8453.6</v>
      </c>
      <c r="AE191">
        <f t="shared" si="0"/>
        <v>8899.5</v>
      </c>
      <c r="AF191">
        <f t="shared" si="0"/>
        <v>9186.1</v>
      </c>
      <c r="AG191">
        <f t="shared" si="0"/>
        <v>9267.2000000000007</v>
      </c>
      <c r="AH191">
        <f t="shared" si="0"/>
        <v>9164.9</v>
      </c>
      <c r="AI191">
        <f t="shared" si="0"/>
        <v>8923.7999999999993</v>
      </c>
      <c r="AJ191">
        <f t="shared" si="0"/>
        <v>8547.2999999999993</v>
      </c>
      <c r="AK191">
        <f t="shared" si="0"/>
        <v>8057.9</v>
      </c>
    </row>
    <row r="192" spans="1:37" x14ac:dyDescent="0.25">
      <c r="D192" s="13" t="s">
        <v>224</v>
      </c>
      <c r="E192" t="s">
        <v>223</v>
      </c>
      <c r="G192">
        <f>ROUND(SUMIF(SDG4World!G2:'SDG4World'!G189, "&lt; 97",G2:G189),1)</f>
        <v>7831.9</v>
      </c>
      <c r="H192">
        <f>ROUND(SUMIF(SDG4World!H2:'SDG4World'!H189, "&lt; 97",H2:H189),1)</f>
        <v>8100.8</v>
      </c>
      <c r="I192">
        <f>ROUND(SUMIF(SDG4World!I2:'SDG4World'!I189, "&lt; 97",I2:I189),1)</f>
        <v>8599.6</v>
      </c>
      <c r="J192">
        <f>ROUND(SUMIF(SDG4World!J2:'SDG4World'!J189, "&lt; 97",J2:J189),1)</f>
        <v>8683.6</v>
      </c>
      <c r="K192">
        <f>ROUND(SUMIF(SDG4World!K2:'SDG4World'!K189, "&lt; 97",K2:K189),1)</f>
        <v>8286.9</v>
      </c>
      <c r="L192">
        <f>ROUND(SUMIF(SDG4World!L2:'SDG4World'!L189, "&lt; 97",L2:L189),1)</f>
        <v>6774.4</v>
      </c>
      <c r="M192">
        <f>ROUND(SUMIF(SDG4World!M2:'SDG4World'!M189, "&lt; 97",M2:M189),1)</f>
        <v>5123.6000000000004</v>
      </c>
      <c r="N192">
        <f>ROUND(SUMIF(SDG4World!N2:'SDG4World'!N189, "&lt; 97",N2:N189),1)</f>
        <v>4990.8</v>
      </c>
      <c r="O192">
        <f>ROUND(SUMIF(SDG4World!O2:'SDG4World'!O189, "&lt; 97",O2:O189),1)</f>
        <v>4499.3999999999996</v>
      </c>
      <c r="R192">
        <f>ROUND(SUMIF(SDG4World!R2:'SDG4World'!R189, "&lt; 97",R2:R189),1)</f>
        <v>7831.9</v>
      </c>
      <c r="S192">
        <f>ROUND(SUMIF(SDG4World!S2:'SDG4World'!S189, "&lt; 97",S2:S189),1)</f>
        <v>8609</v>
      </c>
      <c r="T192">
        <f>ROUND(SUMIF(SDG4World!T2:'SDG4World'!T189, "&lt; 97",T2:T189),1)</f>
        <v>9413.1</v>
      </c>
      <c r="U192">
        <f>ROUND(SUMIF(SDG4World!U2:'SDG4World'!U189, "&lt; 97",U2:U189),1)</f>
        <v>10143.700000000001</v>
      </c>
      <c r="V192">
        <f>ROUND(SUMIF(SDG4World!V2:'SDG4World'!V189, "&lt; 97",V2:V189),1)</f>
        <v>10830.7</v>
      </c>
      <c r="W192">
        <f>ROUND(SUMIF(SDG4World!W2:'SDG4World'!W189, "&lt; 97",W2:W189),1)</f>
        <v>11469.6</v>
      </c>
      <c r="X192">
        <f>ROUND(SUMIF(SDG4World!X2:'SDG4World'!X189, "&lt; 97",X2:X189),1)</f>
        <v>11950.5</v>
      </c>
      <c r="Y192">
        <f>ROUND(SUMIF(SDG4World!Y2:'SDG4World'!Y189, "&lt; 97",Y2:Y189),1)</f>
        <v>12501.9</v>
      </c>
      <c r="Z192">
        <f>ROUND(SUMIF(SDG4World!Z2:'SDG4World'!Z189, "&lt; 97",Z2:Z189),1)</f>
        <v>13030.5</v>
      </c>
      <c r="AC192">
        <f>ROUND(SUMIF(SDG4World!AC2:'SDG4World'!AC189, "&lt; 97",AC2:AC189),1)</f>
        <v>7831.9</v>
      </c>
      <c r="AD192">
        <f>ROUND(SUMIF(SDG4World!AD2:'SDG4World'!AD189, "&lt; 97",AD2:AD189),1)</f>
        <v>7376.8</v>
      </c>
      <c r="AE192">
        <f>ROUND(SUMIF(SDG4World!AE2:'SDG4World'!AE189, "&lt; 97",AE2:AE189),1)</f>
        <v>5039</v>
      </c>
      <c r="AF192">
        <f>ROUND(SUMIF(SDG4World!AF2:'SDG4World'!AF189, "&lt; 97",AF2:AF189),1)</f>
        <v>3074.9</v>
      </c>
      <c r="AG192">
        <f>ROUND(SUMIF(SDG4World!AG2:'SDG4World'!AG189, "&lt; 97",AG2:AG189),1)</f>
        <v>3017.6</v>
      </c>
      <c r="AH192">
        <f>ROUND(SUMIF(SDG4World!AH2:'SDG4World'!AH189, "&lt; 97",AH2:AH189),1)</f>
        <v>2470.8000000000002</v>
      </c>
      <c r="AI192">
        <f>ROUND(SUMIF(SDG4World!AI2:'SDG4World'!AI189, "&lt; 97",AI2:AI189),1)</f>
        <v>1375.9</v>
      </c>
      <c r="AJ192">
        <f>ROUND(SUMIF(SDG4World!AJ2:'SDG4World'!AJ189, "&lt; 97",AJ2:AJ189),1)</f>
        <v>397</v>
      </c>
      <c r="AK192">
        <f>ROUND(SUMIF(SDG4World!AK2:'SDG4World'!AK189, "&lt; 97",AK2:AK189),1)</f>
        <v>129.1</v>
      </c>
    </row>
    <row r="193" spans="4:37" x14ac:dyDescent="0.25">
      <c r="D193" s="13" t="s">
        <v>225</v>
      </c>
      <c r="E193" t="s">
        <v>223</v>
      </c>
      <c r="F193" t="s">
        <v>9</v>
      </c>
      <c r="G193">
        <f>ROUND(100*G192/G191,1)</f>
        <v>99.9</v>
      </c>
      <c r="H193">
        <f t="shared" ref="H193:AK193" si="1">ROUND(100*H192/H191,1)</f>
        <v>94.9</v>
      </c>
      <c r="I193">
        <f t="shared" si="1"/>
        <v>93.9</v>
      </c>
      <c r="J193">
        <f t="shared" si="1"/>
        <v>90</v>
      </c>
      <c r="K193">
        <f t="shared" si="1"/>
        <v>83.1</v>
      </c>
      <c r="L193">
        <f t="shared" si="1"/>
        <v>66.7</v>
      </c>
      <c r="M193">
        <f t="shared" si="1"/>
        <v>50.2</v>
      </c>
      <c r="N193">
        <f t="shared" si="1"/>
        <v>49.3</v>
      </c>
      <c r="O193">
        <f t="shared" si="1"/>
        <v>45.2</v>
      </c>
      <c r="R193">
        <f t="shared" si="1"/>
        <v>99.9</v>
      </c>
      <c r="S193">
        <f t="shared" si="1"/>
        <v>100</v>
      </c>
      <c r="T193">
        <f t="shared" si="1"/>
        <v>100</v>
      </c>
      <c r="U193">
        <f t="shared" si="1"/>
        <v>99.9</v>
      </c>
      <c r="V193">
        <f t="shared" si="1"/>
        <v>99.9</v>
      </c>
      <c r="W193">
        <f t="shared" si="1"/>
        <v>99.9</v>
      </c>
      <c r="X193">
        <f t="shared" si="1"/>
        <v>99</v>
      </c>
      <c r="Y193">
        <f t="shared" si="1"/>
        <v>99</v>
      </c>
      <c r="Z193">
        <f t="shared" si="1"/>
        <v>99</v>
      </c>
      <c r="AC193">
        <f t="shared" si="1"/>
        <v>99.9</v>
      </c>
      <c r="AD193">
        <f t="shared" si="1"/>
        <v>87.3</v>
      </c>
      <c r="AE193">
        <f t="shared" si="1"/>
        <v>56.6</v>
      </c>
      <c r="AF193">
        <f t="shared" si="1"/>
        <v>33.5</v>
      </c>
      <c r="AG193">
        <f t="shared" si="1"/>
        <v>32.6</v>
      </c>
      <c r="AH193">
        <f t="shared" si="1"/>
        <v>27</v>
      </c>
      <c r="AI193">
        <f t="shared" si="1"/>
        <v>15.4</v>
      </c>
      <c r="AJ193">
        <f t="shared" si="1"/>
        <v>4.5999999999999996</v>
      </c>
      <c r="AK193">
        <f t="shared" si="1"/>
        <v>1.6</v>
      </c>
    </row>
    <row r="194" spans="4:37" x14ac:dyDescent="0.25">
      <c r="D194" s="13" t="s">
        <v>224</v>
      </c>
      <c r="E194" t="s">
        <v>233</v>
      </c>
      <c r="G194">
        <f>ROUND(SUMIF(SDG4World!G2:'SDG4World'!G189, "&lt; 90",G2:G189),1)</f>
        <v>7222.6</v>
      </c>
      <c r="H194">
        <f>ROUND(SUMIF(SDG4World!H2:'SDG4World'!H189, "&lt; 90",H2:H189),1)</f>
        <v>7480</v>
      </c>
      <c r="I194">
        <f>ROUND(SUMIF(SDG4World!I2:'SDG4World'!I189, "&lt; 90",I2:I189),1)</f>
        <v>5963.9</v>
      </c>
      <c r="J194">
        <f>ROUND(SUMIF(SDG4World!J2:'SDG4World'!J189, "&lt; 90",J2:J189),1)</f>
        <v>6233.5</v>
      </c>
      <c r="K194">
        <f>ROUND(SUMIF(SDG4World!K2:'SDG4World'!K189, "&lt; 90",K2:K189),1)</f>
        <v>4174.8999999999996</v>
      </c>
      <c r="L194">
        <f>ROUND(SUMIF(SDG4World!L2:'SDG4World'!L189, "&lt; 90",L2:L189),1)</f>
        <v>3836.2</v>
      </c>
      <c r="M194">
        <f>ROUND(SUMIF(SDG4World!M2:'SDG4World'!M189, "&lt; 90",M2:M189),1)</f>
        <v>3917.6</v>
      </c>
      <c r="N194">
        <f>ROUND(SUMIF(SDG4World!N2:'SDG4World'!N189, "&lt; 90",N2:N189),1)</f>
        <v>3909</v>
      </c>
      <c r="O194">
        <f>ROUND(SUMIF(SDG4World!O2:'SDG4World'!O189, "&lt; 90",O2:O189),1)</f>
        <v>3027.5</v>
      </c>
      <c r="R194">
        <f>ROUND(SUMIF(SDG4World!R2:'SDG4World'!R189, "&lt; 90",R2:R189),1)</f>
        <v>7222.6</v>
      </c>
      <c r="S194">
        <f>ROUND(SUMIF(SDG4World!S2:'SDG4World'!S189, "&lt; 90",S2:S189),1)</f>
        <v>8561.7999999999993</v>
      </c>
      <c r="T194">
        <f>ROUND(SUMIF(SDG4World!T2:'SDG4World'!T189, "&lt; 90",T2:T189),1)</f>
        <v>9401.2999999999993</v>
      </c>
      <c r="U194">
        <f>ROUND(SUMIF(SDG4World!U2:'SDG4World'!U189, "&lt; 90",U2:U189),1)</f>
        <v>9882.4</v>
      </c>
      <c r="V194">
        <f>ROUND(SUMIF(SDG4World!V2:'SDG4World'!V189, "&lt; 90",V2:V189),1)</f>
        <v>10569.8</v>
      </c>
      <c r="W194">
        <f>ROUND(SUMIF(SDG4World!W2:'SDG4World'!W189, "&lt; 90",W2:W189),1)</f>
        <v>11174.6</v>
      </c>
      <c r="X194">
        <f>ROUND(SUMIF(SDG4World!X2:'SDG4World'!X189, "&lt; 90",X2:X189),1)</f>
        <v>11760.6</v>
      </c>
      <c r="Y194">
        <f>ROUND(SUMIF(SDG4World!Y2:'SDG4World'!Y189, "&lt; 90",Y2:Y189),1)</f>
        <v>12306.8</v>
      </c>
      <c r="Z194">
        <f>ROUND(SUMIF(SDG4World!Z2:'SDG4World'!Z189, "&lt; 90",Z2:Z189),1)</f>
        <v>12914.8</v>
      </c>
      <c r="AC194">
        <f>ROUND(SUMIF(SDG4World!AC2:'SDG4World'!AC189, "&lt; 90",AC2:AC189),1)</f>
        <v>7221.3</v>
      </c>
      <c r="AD194">
        <f>ROUND(SUMIF(SDG4World!AD2:'SDG4World'!AD189, "&lt; 90",AD2:AD189),1)</f>
        <v>5530</v>
      </c>
      <c r="AE194">
        <f>ROUND(SUMIF(SDG4World!AE2:'SDG4World'!AE189, "&lt; 90",AE2:AE189),1)</f>
        <v>2806.6</v>
      </c>
      <c r="AF194">
        <f>ROUND(SUMIF(SDG4World!AF2:'SDG4World'!AF189, "&lt; 90",AF2:AF189),1)</f>
        <v>2468.8000000000002</v>
      </c>
      <c r="AG194">
        <f>ROUND(SUMIF(SDG4World!AG2:'SDG4World'!AG189, "&lt; 90",AG2:AG189),1)</f>
        <v>2090.3000000000002</v>
      </c>
      <c r="AH194">
        <f>ROUND(SUMIF(SDG4World!AH2:'SDG4World'!AH189, "&lt; 90",AH2:AH189),1)</f>
        <v>615.79999999999995</v>
      </c>
      <c r="AI194">
        <f>ROUND(SUMIF(SDG4World!AI2:'SDG4World'!AI189, "&lt; 90",AI2:AI189),1)</f>
        <v>162.6</v>
      </c>
      <c r="AJ194">
        <f>ROUND(SUMIF(SDG4World!AJ2:'SDG4World'!AJ189, "&lt; 90",AJ2:AJ189),1)</f>
        <v>89.5</v>
      </c>
      <c r="AK194">
        <f>ROUND(SUMIF(SDG4World!AK2:'SDG4World'!AK189, "&lt; 90",AK2:AK189),1)</f>
        <v>75</v>
      </c>
    </row>
    <row r="195" spans="4:37" x14ac:dyDescent="0.25">
      <c r="D195" s="13" t="s">
        <v>225</v>
      </c>
      <c r="E195" t="s">
        <v>233</v>
      </c>
      <c r="G195">
        <f>ROUND(100*G194/G191,1)</f>
        <v>92.1</v>
      </c>
      <c r="H195">
        <f t="shared" ref="H195:AK195" si="2">ROUND(100*H194/H191,1)</f>
        <v>87.6</v>
      </c>
      <c r="I195">
        <f t="shared" si="2"/>
        <v>65.099999999999994</v>
      </c>
      <c r="J195">
        <f t="shared" si="2"/>
        <v>64.599999999999994</v>
      </c>
      <c r="K195">
        <f t="shared" si="2"/>
        <v>41.8</v>
      </c>
      <c r="L195">
        <f t="shared" si="2"/>
        <v>37.799999999999997</v>
      </c>
      <c r="M195">
        <f t="shared" si="2"/>
        <v>38.4</v>
      </c>
      <c r="N195">
        <f t="shared" si="2"/>
        <v>38.6</v>
      </c>
      <c r="O195">
        <f t="shared" si="2"/>
        <v>30.4</v>
      </c>
      <c r="R195">
        <f t="shared" si="2"/>
        <v>92.1</v>
      </c>
      <c r="S195">
        <f t="shared" si="2"/>
        <v>99.5</v>
      </c>
      <c r="T195">
        <f t="shared" si="2"/>
        <v>99.9</v>
      </c>
      <c r="U195">
        <f t="shared" si="2"/>
        <v>97.3</v>
      </c>
      <c r="V195">
        <f t="shared" si="2"/>
        <v>97.5</v>
      </c>
      <c r="W195">
        <f t="shared" si="2"/>
        <v>97.3</v>
      </c>
      <c r="X195">
        <f t="shared" si="2"/>
        <v>97.4</v>
      </c>
      <c r="Y195">
        <f t="shared" si="2"/>
        <v>97.4</v>
      </c>
      <c r="Z195">
        <f t="shared" si="2"/>
        <v>98.1</v>
      </c>
      <c r="AC195">
        <f t="shared" si="2"/>
        <v>92.1</v>
      </c>
      <c r="AD195">
        <f t="shared" si="2"/>
        <v>65.400000000000006</v>
      </c>
      <c r="AE195">
        <f t="shared" si="2"/>
        <v>31.5</v>
      </c>
      <c r="AF195">
        <f t="shared" si="2"/>
        <v>26.9</v>
      </c>
      <c r="AG195">
        <f t="shared" si="2"/>
        <v>22.6</v>
      </c>
      <c r="AH195">
        <f t="shared" si="2"/>
        <v>6.7</v>
      </c>
      <c r="AI195">
        <f t="shared" si="2"/>
        <v>1.8</v>
      </c>
      <c r="AJ195">
        <f t="shared" si="2"/>
        <v>1</v>
      </c>
      <c r="AK195">
        <f t="shared" si="2"/>
        <v>0.9</v>
      </c>
    </row>
    <row r="196" spans="4:37" x14ac:dyDescent="0.25">
      <c r="D196" s="13" t="s">
        <v>225</v>
      </c>
      <c r="E196" t="s">
        <v>301</v>
      </c>
      <c r="G196">
        <f>ROUND(100*(G191-G194)/G191,1)</f>
        <v>7.9</v>
      </c>
      <c r="H196">
        <f t="shared" ref="H196:AK196" si="3">ROUND(100*(H191-H194)/H191,1)</f>
        <v>12.4</v>
      </c>
      <c r="I196">
        <f t="shared" si="3"/>
        <v>34.9</v>
      </c>
      <c r="J196">
        <f t="shared" si="3"/>
        <v>35.4</v>
      </c>
      <c r="K196">
        <f t="shared" si="3"/>
        <v>58.2</v>
      </c>
      <c r="L196">
        <f t="shared" si="3"/>
        <v>62.2</v>
      </c>
      <c r="M196">
        <f t="shared" si="3"/>
        <v>61.6</v>
      </c>
      <c r="N196">
        <f t="shared" si="3"/>
        <v>61.4</v>
      </c>
      <c r="O196">
        <f t="shared" si="3"/>
        <v>69.599999999999994</v>
      </c>
      <c r="P196" t="e">
        <f t="shared" si="3"/>
        <v>#DIV/0!</v>
      </c>
      <c r="Q196" t="e">
        <f t="shared" si="3"/>
        <v>#DIV/0!</v>
      </c>
      <c r="R196">
        <f t="shared" si="3"/>
        <v>7.9</v>
      </c>
      <c r="S196">
        <f t="shared" si="3"/>
        <v>0.5</v>
      </c>
      <c r="T196">
        <f t="shared" si="3"/>
        <v>0.1</v>
      </c>
      <c r="U196">
        <f t="shared" si="3"/>
        <v>2.7</v>
      </c>
      <c r="V196">
        <f t="shared" si="3"/>
        <v>2.5</v>
      </c>
      <c r="W196">
        <f t="shared" si="3"/>
        <v>2.7</v>
      </c>
      <c r="X196">
        <f t="shared" si="3"/>
        <v>2.6</v>
      </c>
      <c r="Y196">
        <f t="shared" si="3"/>
        <v>2.6</v>
      </c>
      <c r="Z196">
        <f t="shared" si="3"/>
        <v>1.9</v>
      </c>
      <c r="AA196" t="e">
        <f t="shared" si="3"/>
        <v>#DIV/0!</v>
      </c>
      <c r="AB196" t="e">
        <f t="shared" si="3"/>
        <v>#DIV/0!</v>
      </c>
      <c r="AC196">
        <f t="shared" si="3"/>
        <v>7.9</v>
      </c>
      <c r="AD196">
        <f t="shared" si="3"/>
        <v>34.6</v>
      </c>
      <c r="AE196">
        <f t="shared" si="3"/>
        <v>68.5</v>
      </c>
      <c r="AF196">
        <f t="shared" si="3"/>
        <v>73.099999999999994</v>
      </c>
      <c r="AG196">
        <f t="shared" si="3"/>
        <v>77.400000000000006</v>
      </c>
      <c r="AH196">
        <f t="shared" si="3"/>
        <v>93.3</v>
      </c>
      <c r="AI196">
        <f t="shared" si="3"/>
        <v>98.2</v>
      </c>
      <c r="AJ196">
        <f t="shared" si="3"/>
        <v>99</v>
      </c>
      <c r="AK196">
        <f t="shared" si="3"/>
        <v>99.1</v>
      </c>
    </row>
    <row r="197" spans="4:37" x14ac:dyDescent="0.25">
      <c r="D197" s="13"/>
    </row>
    <row r="198" spans="4:37" x14ac:dyDescent="0.25">
      <c r="D198" s="13"/>
    </row>
    <row r="199" spans="4:37" ht="15.75" x14ac:dyDescent="0.25">
      <c r="D199" s="13"/>
      <c r="F199" s="31" t="s">
        <v>300</v>
      </c>
      <c r="G199" s="32"/>
      <c r="H199" s="32"/>
      <c r="I199" s="32"/>
      <c r="J199" s="32"/>
      <c r="K199" s="32"/>
      <c r="L199" s="32"/>
      <c r="M199" s="32"/>
      <c r="N199" s="32"/>
      <c r="O199" s="33"/>
    </row>
    <row r="200" spans="4:37" x14ac:dyDescent="0.25">
      <c r="D200" s="13"/>
      <c r="F200" s="4"/>
      <c r="G200" s="14">
        <v>2020</v>
      </c>
      <c r="H200" s="14">
        <v>2030</v>
      </c>
      <c r="I200" s="14">
        <v>2040</v>
      </c>
      <c r="J200" s="14">
        <v>2050</v>
      </c>
      <c r="K200" s="14">
        <v>2060</v>
      </c>
      <c r="L200" s="14">
        <v>2070</v>
      </c>
      <c r="M200" s="14">
        <v>2080</v>
      </c>
      <c r="N200" s="14">
        <v>2090</v>
      </c>
      <c r="O200" s="14">
        <v>2100</v>
      </c>
    </row>
    <row r="201" spans="4:37" x14ac:dyDescent="0.25">
      <c r="D201" s="13"/>
      <c r="F201" s="4" t="s">
        <v>231</v>
      </c>
      <c r="G201" s="4">
        <v>7.9</v>
      </c>
      <c r="H201" s="4">
        <v>0.5</v>
      </c>
      <c r="I201" s="4">
        <v>0.1</v>
      </c>
      <c r="J201" s="4">
        <v>2.7</v>
      </c>
      <c r="K201" s="4">
        <v>2.5</v>
      </c>
      <c r="L201" s="4">
        <v>2.7</v>
      </c>
      <c r="M201" s="4">
        <v>2.6</v>
      </c>
      <c r="N201" s="4">
        <v>2.6</v>
      </c>
      <c r="O201" s="4">
        <v>1.9</v>
      </c>
    </row>
    <row r="202" spans="4:37" x14ac:dyDescent="0.25">
      <c r="D202" s="13"/>
      <c r="F202" s="4" t="s">
        <v>230</v>
      </c>
      <c r="G202" s="4">
        <v>7.9</v>
      </c>
      <c r="H202" s="4">
        <v>12.4</v>
      </c>
      <c r="I202" s="4">
        <v>34.9</v>
      </c>
      <c r="J202" s="4">
        <v>35.4</v>
      </c>
      <c r="K202" s="4">
        <v>58.2</v>
      </c>
      <c r="L202" s="4">
        <v>62.2</v>
      </c>
      <c r="M202" s="4">
        <v>61.6</v>
      </c>
      <c r="N202" s="4">
        <v>61.4</v>
      </c>
      <c r="O202" s="4">
        <v>69.599999999999994</v>
      </c>
    </row>
    <row r="203" spans="4:37" x14ac:dyDescent="0.25">
      <c r="D203" s="13"/>
      <c r="F203" s="4" t="s">
        <v>229</v>
      </c>
      <c r="G203" s="4">
        <v>7.9</v>
      </c>
      <c r="H203" s="4">
        <v>34.6</v>
      </c>
      <c r="I203" s="4">
        <v>68.5</v>
      </c>
      <c r="J203" s="4">
        <v>73.099999999999994</v>
      </c>
      <c r="K203" s="4">
        <v>77.400000000000006</v>
      </c>
      <c r="L203" s="4">
        <v>93.3</v>
      </c>
      <c r="M203" s="4">
        <v>98.2</v>
      </c>
      <c r="N203" s="4">
        <v>99</v>
      </c>
      <c r="O203" s="4">
        <v>99.1</v>
      </c>
    </row>
    <row r="204" spans="4:37" x14ac:dyDescent="0.25">
      <c r="D204" s="13"/>
    </row>
    <row r="205" spans="4:37" x14ac:dyDescent="0.25">
      <c r="D205" s="13"/>
    </row>
    <row r="208" spans="4:37" x14ac:dyDescent="0.25">
      <c r="F208" s="28" t="s">
        <v>261</v>
      </c>
      <c r="G208" s="29"/>
      <c r="H208" s="29"/>
      <c r="I208" s="29"/>
      <c r="J208" s="29"/>
      <c r="K208" s="29"/>
      <c r="L208" s="29"/>
      <c r="M208" s="29"/>
      <c r="N208" s="29"/>
      <c r="O208" s="30"/>
    </row>
    <row r="209" spans="6:15" x14ac:dyDescent="0.25">
      <c r="F209" s="4"/>
      <c r="G209" s="14">
        <v>2020</v>
      </c>
      <c r="H209" s="14">
        <v>2030</v>
      </c>
      <c r="I209" s="14">
        <v>2040</v>
      </c>
      <c r="J209" s="14">
        <v>2050</v>
      </c>
      <c r="K209" s="14">
        <v>2060</v>
      </c>
      <c r="L209" s="14">
        <v>2070</v>
      </c>
      <c r="M209" s="14">
        <v>2080</v>
      </c>
      <c r="N209" s="14">
        <v>2090</v>
      </c>
      <c r="O209" s="14">
        <v>2100</v>
      </c>
    </row>
    <row r="210" spans="6:15" x14ac:dyDescent="0.25">
      <c r="F210" s="4" t="s">
        <v>262</v>
      </c>
      <c r="G210" s="4">
        <v>7831.9</v>
      </c>
      <c r="H210" s="4">
        <v>8100.8</v>
      </c>
      <c r="I210" s="4">
        <v>8599.6</v>
      </c>
      <c r="J210" s="4">
        <v>8683.6</v>
      </c>
      <c r="K210" s="4">
        <v>8286.9</v>
      </c>
      <c r="L210" s="4">
        <v>6774.4</v>
      </c>
      <c r="M210" s="4">
        <v>5123.6000000000004</v>
      </c>
      <c r="N210" s="4">
        <v>4990.8</v>
      </c>
      <c r="O210" s="4">
        <v>4499.3999999999996</v>
      </c>
    </row>
    <row r="211" spans="6:15" x14ac:dyDescent="0.25">
      <c r="F211" s="4" t="s">
        <v>230</v>
      </c>
      <c r="G211" s="4">
        <v>99.9</v>
      </c>
      <c r="H211" s="4">
        <v>94.9</v>
      </c>
      <c r="I211" s="4">
        <v>93.9</v>
      </c>
      <c r="J211" s="4">
        <v>90</v>
      </c>
      <c r="K211" s="4">
        <v>83.1</v>
      </c>
      <c r="L211" s="4">
        <v>66.7</v>
      </c>
      <c r="M211" s="4">
        <v>50.2</v>
      </c>
      <c r="N211" s="4">
        <v>49.3</v>
      </c>
      <c r="O211" s="4">
        <v>45.2</v>
      </c>
    </row>
    <row r="212" spans="6:15" x14ac:dyDescent="0.25">
      <c r="F212" s="4"/>
      <c r="G212" s="4"/>
      <c r="H212" s="4"/>
      <c r="I212" s="4"/>
      <c r="J212" s="4"/>
      <c r="K212" s="4"/>
      <c r="L212" s="4"/>
      <c r="M212" s="4"/>
      <c r="N212" s="4"/>
      <c r="O212" s="4"/>
    </row>
    <row r="213" spans="6:15" x14ac:dyDescent="0.25">
      <c r="F213" s="4" t="s">
        <v>263</v>
      </c>
      <c r="G213" s="4">
        <v>7831.9</v>
      </c>
      <c r="H213" s="4">
        <v>7376.8</v>
      </c>
      <c r="I213" s="4">
        <v>5039</v>
      </c>
      <c r="J213" s="4">
        <v>3074.9</v>
      </c>
      <c r="K213" s="4">
        <v>3017.6</v>
      </c>
      <c r="L213" s="4">
        <v>2470.8000000000002</v>
      </c>
      <c r="M213" s="4">
        <v>1375.9</v>
      </c>
      <c r="N213" s="4">
        <v>397</v>
      </c>
      <c r="O213" s="4">
        <v>129.1</v>
      </c>
    </row>
    <row r="214" spans="6:15" x14ac:dyDescent="0.25">
      <c r="F214" s="4" t="s">
        <v>229</v>
      </c>
      <c r="G214" s="4">
        <v>99.9</v>
      </c>
      <c r="H214" s="4">
        <v>87.3</v>
      </c>
      <c r="I214" s="4">
        <v>56.6</v>
      </c>
      <c r="J214" s="4">
        <v>33.5</v>
      </c>
      <c r="K214" s="4">
        <v>32.6</v>
      </c>
      <c r="L214" s="4">
        <v>27</v>
      </c>
      <c r="M214" s="4">
        <v>15.4</v>
      </c>
      <c r="N214" s="4">
        <v>4.5999999999999996</v>
      </c>
      <c r="O214" s="4">
        <v>1.6</v>
      </c>
    </row>
    <row r="215" spans="6:15" x14ac:dyDescent="0.25">
      <c r="F215" s="4"/>
      <c r="G215" s="4"/>
      <c r="H215" s="4"/>
      <c r="I215" s="4"/>
      <c r="J215" s="4"/>
      <c r="K215" s="4"/>
      <c r="L215" s="4"/>
      <c r="M215" s="4"/>
      <c r="N215" s="4"/>
      <c r="O215" s="4"/>
    </row>
    <row r="216" spans="6:15" x14ac:dyDescent="0.25">
      <c r="F216" s="4" t="s">
        <v>264</v>
      </c>
      <c r="G216" s="4">
        <v>7831.9</v>
      </c>
      <c r="H216" s="4">
        <v>8609</v>
      </c>
      <c r="I216" s="4">
        <v>9413.1</v>
      </c>
      <c r="J216" s="4">
        <v>10143.700000000001</v>
      </c>
      <c r="K216" s="4">
        <v>10830.7</v>
      </c>
      <c r="L216" s="4">
        <v>11469.6</v>
      </c>
      <c r="M216" s="4">
        <v>11950.5</v>
      </c>
      <c r="N216" s="4">
        <v>12501.9</v>
      </c>
      <c r="O216" s="4">
        <v>13030.5</v>
      </c>
    </row>
    <row r="217" spans="6:15" x14ac:dyDescent="0.25">
      <c r="F217" s="4" t="s">
        <v>231</v>
      </c>
      <c r="G217" s="4">
        <v>99.9</v>
      </c>
      <c r="H217" s="4">
        <v>100</v>
      </c>
      <c r="I217" s="4">
        <v>100</v>
      </c>
      <c r="J217" s="4">
        <v>99.9</v>
      </c>
      <c r="K217" s="4">
        <v>99.9</v>
      </c>
      <c r="L217" s="4">
        <v>99.9</v>
      </c>
      <c r="M217" s="4">
        <v>99</v>
      </c>
      <c r="N217" s="4">
        <v>99</v>
      </c>
      <c r="O217" s="4">
        <v>99</v>
      </c>
    </row>
    <row r="218" spans="6:15" x14ac:dyDescent="0.25">
      <c r="F218" s="17"/>
      <c r="G218" s="17"/>
      <c r="H218" s="17"/>
      <c r="I218" s="17"/>
      <c r="J218" s="17"/>
      <c r="K218" s="17"/>
      <c r="L218" s="17"/>
      <c r="M218" s="17"/>
      <c r="N218" s="17"/>
      <c r="O218" s="17"/>
    </row>
    <row r="219" spans="6:15" ht="15.75" x14ac:dyDescent="0.25">
      <c r="F219" s="31" t="s">
        <v>267</v>
      </c>
      <c r="G219" s="32"/>
      <c r="H219" s="32"/>
      <c r="I219" s="32"/>
      <c r="J219" s="32"/>
      <c r="K219" s="32"/>
      <c r="L219" s="32"/>
      <c r="M219" s="32"/>
      <c r="N219" s="32"/>
      <c r="O219" s="33"/>
    </row>
    <row r="220" spans="6:15" x14ac:dyDescent="0.25">
      <c r="F220" s="4"/>
      <c r="G220" s="14">
        <v>2020</v>
      </c>
      <c r="H220" s="14">
        <v>2030</v>
      </c>
      <c r="I220" s="14">
        <v>2040</v>
      </c>
      <c r="J220" s="14">
        <v>2050</v>
      </c>
      <c r="K220" s="14">
        <v>2060</v>
      </c>
      <c r="L220" s="14">
        <v>2070</v>
      </c>
      <c r="M220" s="14">
        <v>2080</v>
      </c>
      <c r="N220" s="14">
        <v>2090</v>
      </c>
      <c r="O220" s="14">
        <v>2100</v>
      </c>
    </row>
    <row r="221" spans="6:15" x14ac:dyDescent="0.25">
      <c r="F221" s="4" t="s">
        <v>262</v>
      </c>
      <c r="G221" s="4">
        <v>7222.6</v>
      </c>
      <c r="H221" s="4">
        <v>7480</v>
      </c>
      <c r="I221" s="4">
        <v>5963.9</v>
      </c>
      <c r="J221" s="4">
        <v>6233.5</v>
      </c>
      <c r="K221" s="4">
        <v>4174.8999999999996</v>
      </c>
      <c r="L221" s="4">
        <v>3836.2</v>
      </c>
      <c r="M221" s="4">
        <v>3917.6</v>
      </c>
      <c r="N221" s="4">
        <v>3909</v>
      </c>
      <c r="O221" s="4">
        <v>3027.5</v>
      </c>
    </row>
    <row r="222" spans="6:15" x14ac:dyDescent="0.25">
      <c r="F222" s="4" t="s">
        <v>230</v>
      </c>
      <c r="G222" s="4">
        <v>92.1</v>
      </c>
      <c r="H222" s="4">
        <v>87.6</v>
      </c>
      <c r="I222" s="4">
        <v>65.099999999999994</v>
      </c>
      <c r="J222" s="4">
        <v>64.599999999999994</v>
      </c>
      <c r="K222" s="4">
        <v>41.8</v>
      </c>
      <c r="L222" s="4">
        <v>37.799999999999997</v>
      </c>
      <c r="M222" s="4">
        <v>38.4</v>
      </c>
      <c r="N222" s="4">
        <v>38.6</v>
      </c>
      <c r="O222" s="4">
        <v>30.4</v>
      </c>
    </row>
    <row r="223" spans="6:15" x14ac:dyDescent="0.25">
      <c r="F223" s="4"/>
      <c r="G223" s="4"/>
      <c r="H223" s="4"/>
      <c r="I223" s="4"/>
      <c r="J223" s="4"/>
      <c r="K223" s="4"/>
      <c r="L223" s="4"/>
      <c r="M223" s="4"/>
      <c r="N223" s="4"/>
      <c r="O223" s="4"/>
    </row>
    <row r="224" spans="6:15" x14ac:dyDescent="0.25">
      <c r="F224" s="4" t="s">
        <v>263</v>
      </c>
      <c r="G224" s="4">
        <v>7221.3</v>
      </c>
      <c r="H224" s="4">
        <v>5530</v>
      </c>
      <c r="I224" s="4">
        <v>2806.6</v>
      </c>
      <c r="J224" s="4">
        <v>2468.8000000000002</v>
      </c>
      <c r="K224" s="4">
        <v>2090.3000000000002</v>
      </c>
      <c r="L224" s="4">
        <v>615.79999999999995</v>
      </c>
      <c r="M224" s="4">
        <v>162.6</v>
      </c>
      <c r="N224" s="4">
        <v>89.5</v>
      </c>
      <c r="O224" s="4">
        <v>75</v>
      </c>
    </row>
    <row r="225" spans="6:15" x14ac:dyDescent="0.25">
      <c r="F225" s="4" t="s">
        <v>229</v>
      </c>
      <c r="G225" s="4">
        <v>92.1</v>
      </c>
      <c r="H225" s="4">
        <v>65.400000000000006</v>
      </c>
      <c r="I225" s="4">
        <v>31.5</v>
      </c>
      <c r="J225" s="4">
        <v>26.9</v>
      </c>
      <c r="K225" s="4">
        <v>22.6</v>
      </c>
      <c r="L225" s="4">
        <v>6.7</v>
      </c>
      <c r="M225" s="4">
        <v>1.8</v>
      </c>
      <c r="N225" s="4">
        <v>1</v>
      </c>
      <c r="O225" s="4">
        <v>0.9</v>
      </c>
    </row>
    <row r="226" spans="6:15" x14ac:dyDescent="0.25">
      <c r="F226" s="4"/>
      <c r="G226" s="4"/>
      <c r="H226" s="4"/>
      <c r="I226" s="4"/>
      <c r="J226" s="4"/>
      <c r="K226" s="4"/>
      <c r="L226" s="4"/>
      <c r="M226" s="4"/>
      <c r="N226" s="4"/>
      <c r="O226" s="4"/>
    </row>
    <row r="227" spans="6:15" x14ac:dyDescent="0.25">
      <c r="F227" s="4" t="s">
        <v>264</v>
      </c>
      <c r="G227" s="4">
        <v>7222.6</v>
      </c>
      <c r="H227" s="4">
        <v>8561.7999999999993</v>
      </c>
      <c r="I227" s="4">
        <v>9401.2999999999993</v>
      </c>
      <c r="J227" s="4">
        <v>9882.4</v>
      </c>
      <c r="K227" s="4">
        <v>10569.8</v>
      </c>
      <c r="L227" s="4">
        <v>11174.6</v>
      </c>
      <c r="M227" s="4">
        <v>11760.6</v>
      </c>
      <c r="N227" s="4">
        <v>12306.8</v>
      </c>
      <c r="O227" s="4">
        <v>12914.8</v>
      </c>
    </row>
    <row r="228" spans="6:15" x14ac:dyDescent="0.25">
      <c r="F228" s="4" t="s">
        <v>231</v>
      </c>
      <c r="G228" s="4">
        <v>92.1</v>
      </c>
      <c r="H228" s="4">
        <v>99.5</v>
      </c>
      <c r="I228" s="4">
        <v>99.9</v>
      </c>
      <c r="J228" s="4">
        <v>97.3</v>
      </c>
      <c r="K228" s="4">
        <v>97.5</v>
      </c>
      <c r="L228" s="4">
        <v>97.3</v>
      </c>
      <c r="M228" s="4">
        <v>97.4</v>
      </c>
      <c r="N228" s="4">
        <v>97.4</v>
      </c>
      <c r="O228" s="4">
        <v>98.1</v>
      </c>
    </row>
    <row r="230" spans="6:15" ht="15.75" x14ac:dyDescent="0.25">
      <c r="F230" s="31" t="s">
        <v>268</v>
      </c>
      <c r="G230" s="32"/>
      <c r="H230" s="32"/>
      <c r="I230" s="32"/>
      <c r="J230" s="32"/>
      <c r="K230" s="32"/>
      <c r="L230" s="32"/>
      <c r="M230" s="32"/>
      <c r="N230" s="32"/>
      <c r="O230" s="33"/>
    </row>
    <row r="231" spans="6:15" x14ac:dyDescent="0.25">
      <c r="F231" s="4"/>
      <c r="G231" s="14">
        <v>2020</v>
      </c>
      <c r="H231" s="14">
        <v>2030</v>
      </c>
      <c r="I231" s="14">
        <v>2040</v>
      </c>
      <c r="J231" s="14">
        <v>2050</v>
      </c>
      <c r="K231" s="14">
        <v>2060</v>
      </c>
      <c r="L231" s="14">
        <v>2070</v>
      </c>
      <c r="M231" s="14">
        <v>2080</v>
      </c>
      <c r="N231" s="14">
        <v>2090</v>
      </c>
      <c r="O231" s="14">
        <v>2100</v>
      </c>
    </row>
    <row r="232" spans="6:15" x14ac:dyDescent="0.25">
      <c r="F232" s="4" t="s">
        <v>262</v>
      </c>
      <c r="G232" s="18">
        <v>700.995</v>
      </c>
      <c r="H232" s="18">
        <v>899.80799999999988</v>
      </c>
      <c r="I232" s="18">
        <v>1113.604</v>
      </c>
      <c r="J232" s="18">
        <v>1326.4459999999999</v>
      </c>
      <c r="K232" s="18">
        <v>1499.2789999999995</v>
      </c>
      <c r="L232" s="18">
        <v>1669.1799999999996</v>
      </c>
      <c r="M232" s="18">
        <v>1800.1859999999999</v>
      </c>
      <c r="N232" s="18">
        <v>1872.3199999999997</v>
      </c>
      <c r="O232" s="18">
        <v>1821.8539999999998</v>
      </c>
    </row>
    <row r="233" spans="6:15" x14ac:dyDescent="0.25">
      <c r="F233" s="4" t="s">
        <v>230</v>
      </c>
      <c r="G233" s="4">
        <v>100</v>
      </c>
      <c r="H233" s="18">
        <v>100</v>
      </c>
      <c r="I233" s="18">
        <v>100</v>
      </c>
      <c r="J233" s="18">
        <v>100</v>
      </c>
      <c r="K233" s="18">
        <v>98.42</v>
      </c>
      <c r="L233" s="18">
        <v>98.67</v>
      </c>
      <c r="M233" s="18">
        <v>98.85</v>
      </c>
      <c r="N233" s="18">
        <v>98.08</v>
      </c>
      <c r="O233" s="18">
        <v>93.09</v>
      </c>
    </row>
    <row r="234" spans="6:15" x14ac:dyDescent="0.25">
      <c r="F234" s="4"/>
      <c r="G234" s="4"/>
      <c r="H234" s="4"/>
      <c r="I234" s="4"/>
      <c r="J234" s="4"/>
      <c r="K234" s="4"/>
      <c r="L234" s="4"/>
      <c r="M234" s="4"/>
      <c r="N234" s="4"/>
      <c r="O234" s="4"/>
    </row>
    <row r="235" spans="6:15" x14ac:dyDescent="0.25">
      <c r="F235" s="4" t="s">
        <v>263</v>
      </c>
      <c r="G235" s="18">
        <v>700.995</v>
      </c>
      <c r="H235" s="18">
        <v>868.37</v>
      </c>
      <c r="I235" s="18">
        <v>991.11799999999982</v>
      </c>
      <c r="J235" s="18">
        <v>1109.3380000000002</v>
      </c>
      <c r="K235" s="18">
        <v>985.29900000000009</v>
      </c>
      <c r="L235" s="18">
        <v>603.04899999999998</v>
      </c>
      <c r="M235" s="18">
        <v>160.44</v>
      </c>
      <c r="N235" s="18">
        <v>89.35</v>
      </c>
      <c r="O235" s="18">
        <v>74.83</v>
      </c>
    </row>
    <row r="236" spans="6:15" x14ac:dyDescent="0.25">
      <c r="F236" s="4" t="s">
        <v>229</v>
      </c>
      <c r="G236" s="18">
        <v>100</v>
      </c>
      <c r="H236" s="18">
        <v>100</v>
      </c>
      <c r="I236" s="18">
        <v>97.43</v>
      </c>
      <c r="J236" s="18">
        <v>96.67</v>
      </c>
      <c r="K236" s="18">
        <v>79.19</v>
      </c>
      <c r="L236" s="18">
        <v>46.19</v>
      </c>
      <c r="M236" s="18">
        <v>12.03</v>
      </c>
      <c r="N236" s="18">
        <v>6.73</v>
      </c>
      <c r="O236" s="18">
        <v>5.79</v>
      </c>
    </row>
    <row r="237" spans="6:15" x14ac:dyDescent="0.25">
      <c r="F237" s="4"/>
      <c r="G237" s="4"/>
      <c r="H237" s="4"/>
      <c r="I237" s="4"/>
      <c r="J237" s="4"/>
      <c r="K237" s="4"/>
      <c r="L237" s="4"/>
      <c r="M237" s="4"/>
      <c r="N237" s="4"/>
      <c r="O237" s="4"/>
    </row>
    <row r="238" spans="6:15" x14ac:dyDescent="0.25">
      <c r="F238" s="4" t="s">
        <v>264</v>
      </c>
      <c r="G238" s="18">
        <v>700.995</v>
      </c>
      <c r="H238" s="18">
        <v>916.93799999999999</v>
      </c>
      <c r="I238" s="18">
        <v>1180.04</v>
      </c>
      <c r="J238" s="18">
        <v>1469.6949999999999</v>
      </c>
      <c r="K238" s="18">
        <v>1777.1349999999998</v>
      </c>
      <c r="L238" s="18">
        <v>2081.2269999999999</v>
      </c>
      <c r="M238" s="18">
        <v>2358.3669999999997</v>
      </c>
      <c r="N238" s="18">
        <v>2604.1450000000009</v>
      </c>
      <c r="O238" s="18">
        <v>2814.3150000000005</v>
      </c>
    </row>
    <row r="239" spans="6:15" x14ac:dyDescent="0.25">
      <c r="F239" s="4" t="s">
        <v>231</v>
      </c>
      <c r="G239" s="4">
        <v>100</v>
      </c>
      <c r="H239" s="4">
        <v>100</v>
      </c>
      <c r="I239" s="4">
        <v>100</v>
      </c>
      <c r="J239" s="4">
        <v>100</v>
      </c>
      <c r="K239" s="4">
        <v>100</v>
      </c>
      <c r="L239" s="4">
        <v>100</v>
      </c>
      <c r="M239" s="4">
        <v>100</v>
      </c>
      <c r="N239" s="4">
        <v>100</v>
      </c>
      <c r="O239" s="4">
        <v>100</v>
      </c>
    </row>
  </sheetData>
  <mergeCells count="4">
    <mergeCell ref="F208:O208"/>
    <mergeCell ref="F219:O219"/>
    <mergeCell ref="F230:O230"/>
    <mergeCell ref="F199:O19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E9A6-92EC-4F2E-923A-96FFDB4CEBB0}">
  <sheetPr codeName="Sheet9"/>
  <dimension ref="A1:AK229"/>
  <sheetViews>
    <sheetView showGridLines="0" workbookViewId="0">
      <pane xSplit="2" ySplit="1" topLeftCell="C225" activePane="bottomRight" state="frozen"/>
      <selection pane="topRight" activeCell="C1" sqref="C1"/>
      <selection pane="bottomLeft" activeCell="A2" sqref="A2"/>
      <selection pane="bottomRight" activeCell="G235" sqref="G235"/>
    </sheetView>
  </sheetViews>
  <sheetFormatPr defaultRowHeight="15" x14ac:dyDescent="0.25"/>
  <cols>
    <col min="1" max="1" width="14.7109375" customWidth="1"/>
    <col min="6" max="6" width="12.140625" customWidth="1"/>
  </cols>
  <sheetData>
    <row r="1" spans="1:37" s="11" customFormat="1" x14ac:dyDescent="0.25">
      <c r="G1" s="11">
        <v>2020</v>
      </c>
      <c r="H1" s="11">
        <v>2030</v>
      </c>
      <c r="I1" s="11">
        <v>2040</v>
      </c>
      <c r="J1" s="11">
        <v>2050</v>
      </c>
      <c r="K1" s="11">
        <v>2060</v>
      </c>
      <c r="L1" s="11">
        <v>2070</v>
      </c>
      <c r="M1" s="11">
        <v>2080</v>
      </c>
      <c r="N1" s="11">
        <v>2090</v>
      </c>
      <c r="O1" s="11">
        <v>2100</v>
      </c>
      <c r="R1" s="11">
        <v>2020</v>
      </c>
      <c r="S1" s="11">
        <v>2030</v>
      </c>
      <c r="T1" s="11">
        <v>2040</v>
      </c>
      <c r="U1" s="11">
        <v>2050</v>
      </c>
      <c r="V1" s="11">
        <v>2060</v>
      </c>
      <c r="W1" s="11">
        <v>2070</v>
      </c>
      <c r="X1" s="11">
        <v>2080</v>
      </c>
      <c r="Y1" s="11">
        <v>2090</v>
      </c>
      <c r="Z1" s="11">
        <v>2100</v>
      </c>
      <c r="AC1" s="11">
        <v>2020</v>
      </c>
      <c r="AD1" s="11">
        <v>2030</v>
      </c>
      <c r="AE1" s="11">
        <v>2040</v>
      </c>
      <c r="AF1" s="11">
        <v>2050</v>
      </c>
      <c r="AG1" s="11">
        <v>2060</v>
      </c>
      <c r="AH1" s="11">
        <v>2070</v>
      </c>
      <c r="AI1" s="11">
        <v>2080</v>
      </c>
      <c r="AJ1" s="11">
        <v>2090</v>
      </c>
      <c r="AK1" s="11">
        <v>2100</v>
      </c>
    </row>
    <row r="2" spans="1:37" x14ac:dyDescent="0.25">
      <c r="A2" t="s">
        <v>35</v>
      </c>
      <c r="B2" t="s">
        <v>37</v>
      </c>
      <c r="C2" t="s">
        <v>7</v>
      </c>
      <c r="E2" t="s">
        <v>30</v>
      </c>
      <c r="F2" t="s">
        <v>9</v>
      </c>
      <c r="G2">
        <v>28.53</v>
      </c>
      <c r="H2">
        <v>26.71</v>
      </c>
      <c r="I2">
        <v>28.29</v>
      </c>
      <c r="J2">
        <v>30.61</v>
      </c>
      <c r="K2">
        <v>33.520000000000003</v>
      </c>
      <c r="L2">
        <v>37.75</v>
      </c>
      <c r="M2">
        <v>44.16</v>
      </c>
      <c r="N2">
        <v>52.16</v>
      </c>
      <c r="O2">
        <v>60.05</v>
      </c>
      <c r="Q2" t="s">
        <v>11</v>
      </c>
      <c r="R2">
        <v>28.53</v>
      </c>
      <c r="S2">
        <v>24.27</v>
      </c>
      <c r="T2">
        <v>25.56</v>
      </c>
      <c r="U2">
        <v>27.07</v>
      </c>
      <c r="V2">
        <v>29.07</v>
      </c>
      <c r="W2">
        <v>31.5</v>
      </c>
      <c r="X2">
        <v>36.130000000000003</v>
      </c>
      <c r="Y2">
        <v>42</v>
      </c>
      <c r="Z2">
        <v>47.72</v>
      </c>
      <c r="AB2" t="s">
        <v>21</v>
      </c>
      <c r="AC2">
        <v>28.62</v>
      </c>
      <c r="AD2">
        <v>31.61</v>
      </c>
      <c r="AE2">
        <v>37.97</v>
      </c>
      <c r="AF2">
        <v>44.04</v>
      </c>
      <c r="AG2">
        <v>51.7</v>
      </c>
      <c r="AH2">
        <v>60.18</v>
      </c>
      <c r="AI2">
        <v>69.72</v>
      </c>
      <c r="AJ2">
        <v>79.66</v>
      </c>
      <c r="AK2">
        <v>87.52</v>
      </c>
    </row>
    <row r="3" spans="1:37" x14ac:dyDescent="0.25">
      <c r="A3" t="s">
        <v>35</v>
      </c>
      <c r="B3" t="s">
        <v>38</v>
      </c>
      <c r="C3" t="s">
        <v>7</v>
      </c>
      <c r="E3" t="s">
        <v>30</v>
      </c>
      <c r="F3" t="s">
        <v>9</v>
      </c>
      <c r="G3">
        <v>81.099999999999994</v>
      </c>
      <c r="H3">
        <v>90.47</v>
      </c>
      <c r="I3">
        <v>96.2</v>
      </c>
      <c r="J3">
        <v>99.5</v>
      </c>
      <c r="K3">
        <v>99.67</v>
      </c>
      <c r="L3">
        <v>99.59</v>
      </c>
      <c r="M3">
        <v>99.36</v>
      </c>
      <c r="N3">
        <v>99.22</v>
      </c>
      <c r="O3">
        <v>99.13</v>
      </c>
      <c r="Q3" t="s">
        <v>11</v>
      </c>
      <c r="R3">
        <v>81.099999999999994</v>
      </c>
      <c r="S3">
        <v>85.11</v>
      </c>
      <c r="T3">
        <v>80.709999999999994</v>
      </c>
      <c r="U3">
        <v>79.55</v>
      </c>
      <c r="V3">
        <v>78.83</v>
      </c>
      <c r="W3">
        <v>78.56</v>
      </c>
      <c r="X3">
        <v>76.41</v>
      </c>
      <c r="Y3">
        <v>76.14</v>
      </c>
      <c r="Z3">
        <v>77.45</v>
      </c>
      <c r="AB3" t="s">
        <v>21</v>
      </c>
      <c r="AC3">
        <v>81.37</v>
      </c>
      <c r="AD3">
        <v>98.85</v>
      </c>
      <c r="AE3">
        <v>100</v>
      </c>
      <c r="AF3">
        <v>99.98</v>
      </c>
      <c r="AG3">
        <v>99.95</v>
      </c>
      <c r="AH3">
        <v>99.61</v>
      </c>
      <c r="AI3">
        <v>99.36</v>
      </c>
      <c r="AJ3">
        <v>99.22</v>
      </c>
      <c r="AK3">
        <v>99.13</v>
      </c>
    </row>
    <row r="4" spans="1:37" x14ac:dyDescent="0.25">
      <c r="A4" t="s">
        <v>35</v>
      </c>
      <c r="B4" t="s">
        <v>39</v>
      </c>
      <c r="C4" t="s">
        <v>7</v>
      </c>
      <c r="E4" t="s">
        <v>30</v>
      </c>
      <c r="F4" t="s">
        <v>9</v>
      </c>
      <c r="G4">
        <v>40.19</v>
      </c>
      <c r="H4">
        <v>50.11</v>
      </c>
      <c r="I4">
        <v>58</v>
      </c>
      <c r="J4">
        <v>65.290000000000006</v>
      </c>
      <c r="K4">
        <v>72.36</v>
      </c>
      <c r="L4">
        <v>80.239999999999995</v>
      </c>
      <c r="M4">
        <v>85.91</v>
      </c>
      <c r="N4">
        <v>90.5</v>
      </c>
      <c r="O4">
        <v>94.73</v>
      </c>
      <c r="Q4" t="s">
        <v>11</v>
      </c>
      <c r="R4">
        <v>40.19</v>
      </c>
      <c r="S4">
        <v>45.86</v>
      </c>
      <c r="T4">
        <v>52.64</v>
      </c>
      <c r="U4">
        <v>54.51</v>
      </c>
      <c r="V4">
        <v>54.72</v>
      </c>
      <c r="W4">
        <v>57.03</v>
      </c>
      <c r="X4">
        <v>59.46</v>
      </c>
      <c r="Y4">
        <v>60.53</v>
      </c>
      <c r="Z4">
        <v>60.72</v>
      </c>
      <c r="AB4" t="s">
        <v>21</v>
      </c>
      <c r="AC4">
        <v>40.32</v>
      </c>
      <c r="AD4">
        <v>62.02</v>
      </c>
      <c r="AE4">
        <v>80.34</v>
      </c>
      <c r="AF4">
        <v>89.17</v>
      </c>
      <c r="AG4">
        <v>92.84</v>
      </c>
      <c r="AH4">
        <v>95.67</v>
      </c>
      <c r="AI4">
        <v>98.28</v>
      </c>
      <c r="AJ4">
        <v>99.15</v>
      </c>
      <c r="AK4">
        <v>99.2</v>
      </c>
    </row>
    <row r="5" spans="1:37" x14ac:dyDescent="0.25">
      <c r="A5" t="s">
        <v>35</v>
      </c>
      <c r="B5" t="s">
        <v>40</v>
      </c>
      <c r="C5" t="s">
        <v>7</v>
      </c>
      <c r="E5" t="s">
        <v>30</v>
      </c>
      <c r="F5" t="s">
        <v>9</v>
      </c>
      <c r="G5">
        <v>19.41</v>
      </c>
      <c r="H5">
        <v>31.88</v>
      </c>
      <c r="I5">
        <v>48.28</v>
      </c>
      <c r="J5">
        <v>61.18</v>
      </c>
      <c r="K5">
        <v>72.92</v>
      </c>
      <c r="L5">
        <v>81.180000000000007</v>
      </c>
      <c r="M5">
        <v>84.4</v>
      </c>
      <c r="N5">
        <v>86.84</v>
      </c>
      <c r="O5">
        <v>91.78</v>
      </c>
      <c r="Q5" t="s">
        <v>11</v>
      </c>
      <c r="R5">
        <v>19.41</v>
      </c>
      <c r="S5">
        <v>28.38</v>
      </c>
      <c r="T5">
        <v>40.270000000000003</v>
      </c>
      <c r="U5">
        <v>48.63</v>
      </c>
      <c r="V5">
        <v>55.04</v>
      </c>
      <c r="W5">
        <v>59.88</v>
      </c>
      <c r="X5">
        <v>63.19</v>
      </c>
      <c r="Y5">
        <v>64.010000000000005</v>
      </c>
      <c r="Z5">
        <v>67.069999999999993</v>
      </c>
      <c r="AB5" t="s">
        <v>21</v>
      </c>
      <c r="AC5">
        <v>19.41</v>
      </c>
      <c r="AD5">
        <v>33.57</v>
      </c>
      <c r="AE5">
        <v>61.79</v>
      </c>
      <c r="AF5">
        <v>80.22</v>
      </c>
      <c r="AG5">
        <v>88.16</v>
      </c>
      <c r="AH5">
        <v>91.97</v>
      </c>
      <c r="AI5">
        <v>95.37</v>
      </c>
      <c r="AJ5">
        <v>98.64</v>
      </c>
      <c r="AK5">
        <v>99.68</v>
      </c>
    </row>
    <row r="6" spans="1:37" x14ac:dyDescent="0.25">
      <c r="A6" t="s">
        <v>35</v>
      </c>
      <c r="B6" t="s">
        <v>41</v>
      </c>
      <c r="C6" t="s">
        <v>7</v>
      </c>
      <c r="E6" t="s">
        <v>30</v>
      </c>
      <c r="F6" t="s">
        <v>9</v>
      </c>
      <c r="G6">
        <v>57.88</v>
      </c>
      <c r="H6">
        <v>66.77</v>
      </c>
      <c r="I6">
        <v>76.180000000000007</v>
      </c>
      <c r="J6">
        <v>83.26</v>
      </c>
      <c r="K6">
        <v>89.25</v>
      </c>
      <c r="L6">
        <v>94.95</v>
      </c>
      <c r="M6">
        <v>96.33</v>
      </c>
      <c r="N6">
        <v>98.11</v>
      </c>
      <c r="O6">
        <v>98.86</v>
      </c>
      <c r="Q6" t="s">
        <v>11</v>
      </c>
      <c r="R6">
        <v>57.88</v>
      </c>
      <c r="S6">
        <v>60.16</v>
      </c>
      <c r="T6">
        <v>66.489999999999995</v>
      </c>
      <c r="U6">
        <v>70.94</v>
      </c>
      <c r="V6">
        <v>74.5</v>
      </c>
      <c r="W6">
        <v>77.760000000000005</v>
      </c>
      <c r="X6">
        <v>79.87</v>
      </c>
      <c r="Y6">
        <v>81.63</v>
      </c>
      <c r="Z6">
        <v>83.1</v>
      </c>
      <c r="AB6" t="s">
        <v>21</v>
      </c>
      <c r="AC6">
        <v>58.07</v>
      </c>
      <c r="AD6">
        <v>81.27</v>
      </c>
      <c r="AE6">
        <v>100.9</v>
      </c>
      <c r="AF6">
        <v>103.2</v>
      </c>
      <c r="AG6">
        <v>100.6</v>
      </c>
      <c r="AH6">
        <v>98.98</v>
      </c>
      <c r="AI6">
        <v>98.77</v>
      </c>
      <c r="AJ6">
        <v>98.86</v>
      </c>
      <c r="AK6">
        <v>98.92</v>
      </c>
    </row>
    <row r="7" spans="1:37" x14ac:dyDescent="0.25">
      <c r="A7" t="s">
        <v>35</v>
      </c>
      <c r="B7" t="s">
        <v>42</v>
      </c>
      <c r="C7" t="s">
        <v>7</v>
      </c>
      <c r="E7" t="s">
        <v>30</v>
      </c>
      <c r="F7" t="s">
        <v>9</v>
      </c>
      <c r="G7">
        <v>71.95</v>
      </c>
      <c r="H7">
        <v>84.44</v>
      </c>
      <c r="I7">
        <v>92.49</v>
      </c>
      <c r="J7">
        <v>96.12</v>
      </c>
      <c r="K7">
        <v>97.99</v>
      </c>
      <c r="L7">
        <v>98.72</v>
      </c>
      <c r="M7">
        <v>98.87</v>
      </c>
      <c r="N7">
        <v>98.95</v>
      </c>
      <c r="O7">
        <v>98.99</v>
      </c>
      <c r="Q7" t="s">
        <v>11</v>
      </c>
      <c r="R7">
        <v>71.95</v>
      </c>
      <c r="S7">
        <v>77.38</v>
      </c>
      <c r="T7">
        <v>79.33</v>
      </c>
      <c r="U7">
        <v>78.34</v>
      </c>
      <c r="V7">
        <v>75.760000000000005</v>
      </c>
      <c r="W7">
        <v>77.08</v>
      </c>
      <c r="X7">
        <v>77.209999999999994</v>
      </c>
      <c r="Y7">
        <v>76.33</v>
      </c>
      <c r="Z7">
        <v>75.819999999999993</v>
      </c>
      <c r="AB7" t="s">
        <v>21</v>
      </c>
      <c r="AC7">
        <v>72.19</v>
      </c>
      <c r="AD7">
        <v>94.42</v>
      </c>
      <c r="AE7">
        <v>98.97</v>
      </c>
      <c r="AF7">
        <v>98.25</v>
      </c>
      <c r="AG7">
        <v>98.56</v>
      </c>
      <c r="AH7">
        <v>98.76</v>
      </c>
      <c r="AI7">
        <v>98.87</v>
      </c>
      <c r="AJ7">
        <v>98.94</v>
      </c>
      <c r="AK7">
        <v>98.98</v>
      </c>
    </row>
    <row r="8" spans="1:37" x14ac:dyDescent="0.25">
      <c r="A8" t="s">
        <v>35</v>
      </c>
      <c r="B8" t="s">
        <v>43</v>
      </c>
      <c r="C8" t="s">
        <v>7</v>
      </c>
      <c r="E8" t="s">
        <v>30</v>
      </c>
      <c r="F8" t="s">
        <v>9</v>
      </c>
      <c r="G8">
        <v>83.19</v>
      </c>
      <c r="H8">
        <v>89.07</v>
      </c>
      <c r="I8">
        <v>98.74</v>
      </c>
      <c r="J8">
        <v>100</v>
      </c>
      <c r="K8">
        <v>100</v>
      </c>
      <c r="L8">
        <v>100</v>
      </c>
      <c r="M8">
        <v>100</v>
      </c>
      <c r="N8">
        <v>100</v>
      </c>
      <c r="O8">
        <v>99.94</v>
      </c>
      <c r="Q8" t="s">
        <v>11</v>
      </c>
      <c r="R8">
        <v>83.19</v>
      </c>
      <c r="S8">
        <v>80.39</v>
      </c>
      <c r="T8">
        <v>76.61</v>
      </c>
      <c r="U8">
        <v>76.44</v>
      </c>
      <c r="V8">
        <v>77.7</v>
      </c>
      <c r="W8">
        <v>77.73</v>
      </c>
      <c r="X8">
        <v>77.62</v>
      </c>
      <c r="Y8">
        <v>78.290000000000006</v>
      </c>
      <c r="Z8">
        <v>77.63</v>
      </c>
      <c r="AB8" t="s">
        <v>21</v>
      </c>
      <c r="AC8">
        <v>83.19</v>
      </c>
      <c r="AD8">
        <v>89.57</v>
      </c>
      <c r="AE8">
        <v>99.34</v>
      </c>
      <c r="AF8">
        <v>100</v>
      </c>
      <c r="AG8">
        <v>100</v>
      </c>
      <c r="AH8">
        <v>100</v>
      </c>
      <c r="AI8">
        <v>100</v>
      </c>
      <c r="AJ8">
        <v>100</v>
      </c>
      <c r="AK8">
        <v>99.94</v>
      </c>
    </row>
    <row r="9" spans="1:37" x14ac:dyDescent="0.25">
      <c r="A9" t="s">
        <v>35</v>
      </c>
      <c r="B9" t="s">
        <v>44</v>
      </c>
      <c r="C9" t="s">
        <v>7</v>
      </c>
      <c r="E9" t="s">
        <v>30</v>
      </c>
      <c r="F9" t="s">
        <v>9</v>
      </c>
      <c r="G9">
        <v>82.28</v>
      </c>
      <c r="H9">
        <v>91.97</v>
      </c>
      <c r="I9">
        <v>96.74</v>
      </c>
      <c r="J9">
        <v>99.09</v>
      </c>
      <c r="K9">
        <v>99.65</v>
      </c>
      <c r="L9">
        <v>99.59</v>
      </c>
      <c r="M9">
        <v>99.36</v>
      </c>
      <c r="N9">
        <v>99.22</v>
      </c>
      <c r="O9">
        <v>99.13</v>
      </c>
      <c r="Q9" t="s">
        <v>11</v>
      </c>
      <c r="R9">
        <v>82.28</v>
      </c>
      <c r="S9">
        <v>85.36</v>
      </c>
      <c r="T9">
        <v>75.849999999999994</v>
      </c>
      <c r="U9">
        <v>75.59</v>
      </c>
      <c r="V9">
        <v>74.3</v>
      </c>
      <c r="W9">
        <v>72.72</v>
      </c>
      <c r="X9">
        <v>72.72</v>
      </c>
      <c r="Y9">
        <v>72.209999999999994</v>
      </c>
      <c r="Z9">
        <v>72.17</v>
      </c>
      <c r="AB9" t="s">
        <v>21</v>
      </c>
      <c r="AC9">
        <v>82.55</v>
      </c>
      <c r="AD9">
        <v>96.11</v>
      </c>
      <c r="AE9">
        <v>99.72</v>
      </c>
      <c r="AF9">
        <v>99.93</v>
      </c>
      <c r="AG9">
        <v>99.86</v>
      </c>
      <c r="AH9">
        <v>99.62</v>
      </c>
      <c r="AI9">
        <v>99.37</v>
      </c>
      <c r="AJ9">
        <v>99.22</v>
      </c>
      <c r="AK9">
        <v>99.13</v>
      </c>
    </row>
    <row r="10" spans="1:37" x14ac:dyDescent="0.25">
      <c r="A10" t="s">
        <v>35</v>
      </c>
      <c r="B10" t="s">
        <v>45</v>
      </c>
      <c r="C10" t="s">
        <v>7</v>
      </c>
      <c r="E10" t="s">
        <v>30</v>
      </c>
      <c r="F10" t="s">
        <v>9</v>
      </c>
      <c r="G10">
        <v>70.83</v>
      </c>
      <c r="H10">
        <v>78.959999999999994</v>
      </c>
      <c r="I10">
        <v>86.18</v>
      </c>
      <c r="J10">
        <v>89.59</v>
      </c>
      <c r="K10">
        <v>94.69</v>
      </c>
      <c r="L10">
        <v>97.93</v>
      </c>
      <c r="M10">
        <v>97.88</v>
      </c>
      <c r="N10">
        <v>97.96</v>
      </c>
      <c r="O10">
        <v>98.57</v>
      </c>
      <c r="Q10" t="s">
        <v>11</v>
      </c>
      <c r="R10">
        <v>70.83</v>
      </c>
      <c r="S10">
        <v>73.290000000000006</v>
      </c>
      <c r="T10">
        <v>77.989999999999995</v>
      </c>
      <c r="U10">
        <v>76.61</v>
      </c>
      <c r="V10">
        <v>76.34</v>
      </c>
      <c r="W10">
        <v>77.61</v>
      </c>
      <c r="X10">
        <v>76.13</v>
      </c>
      <c r="Y10">
        <v>75.05</v>
      </c>
      <c r="Z10">
        <v>76.400000000000006</v>
      </c>
      <c r="AB10" t="s">
        <v>21</v>
      </c>
      <c r="AC10">
        <v>71.06</v>
      </c>
      <c r="AD10">
        <v>91.33</v>
      </c>
      <c r="AE10">
        <v>101.2</v>
      </c>
      <c r="AF10">
        <v>100.9</v>
      </c>
      <c r="AG10">
        <v>99.54</v>
      </c>
      <c r="AH10">
        <v>98.8</v>
      </c>
      <c r="AI10">
        <v>98.88</v>
      </c>
      <c r="AJ10">
        <v>98.93</v>
      </c>
      <c r="AK10">
        <v>98.96</v>
      </c>
    </row>
    <row r="11" spans="1:37" x14ac:dyDescent="0.25">
      <c r="A11" t="s">
        <v>35</v>
      </c>
      <c r="B11" t="s">
        <v>46</v>
      </c>
      <c r="C11" t="s">
        <v>7</v>
      </c>
      <c r="E11" t="s">
        <v>30</v>
      </c>
      <c r="F11" t="s">
        <v>9</v>
      </c>
      <c r="G11">
        <v>72.94</v>
      </c>
      <c r="H11">
        <v>77</v>
      </c>
      <c r="I11">
        <v>86.67</v>
      </c>
      <c r="J11">
        <v>96.25</v>
      </c>
      <c r="K11">
        <v>97.97</v>
      </c>
      <c r="L11">
        <v>98.19</v>
      </c>
      <c r="M11">
        <v>98.26</v>
      </c>
      <c r="N11">
        <v>98.66</v>
      </c>
      <c r="O11">
        <v>98.96</v>
      </c>
      <c r="Q11" t="s">
        <v>11</v>
      </c>
      <c r="R11">
        <v>72.94</v>
      </c>
      <c r="S11">
        <v>71.17</v>
      </c>
      <c r="T11">
        <v>68.94</v>
      </c>
      <c r="U11">
        <v>70.959999999999994</v>
      </c>
      <c r="V11">
        <v>71.900000000000006</v>
      </c>
      <c r="W11">
        <v>71.3</v>
      </c>
      <c r="X11">
        <v>69.319999999999993</v>
      </c>
      <c r="Y11">
        <v>69.37</v>
      </c>
      <c r="Z11">
        <v>70.260000000000005</v>
      </c>
      <c r="AB11" t="s">
        <v>21</v>
      </c>
      <c r="AC11">
        <v>73.180000000000007</v>
      </c>
      <c r="AD11">
        <v>80.22</v>
      </c>
      <c r="AE11">
        <v>98.46</v>
      </c>
      <c r="AF11">
        <v>99.44</v>
      </c>
      <c r="AG11">
        <v>98.92</v>
      </c>
      <c r="AH11">
        <v>98.95</v>
      </c>
      <c r="AI11">
        <v>98.97</v>
      </c>
      <c r="AJ11">
        <v>98.98</v>
      </c>
      <c r="AK11">
        <v>98.99</v>
      </c>
    </row>
    <row r="12" spans="1:37" x14ac:dyDescent="0.25">
      <c r="A12" t="s">
        <v>35</v>
      </c>
      <c r="B12" t="s">
        <v>47</v>
      </c>
      <c r="C12" t="s">
        <v>7</v>
      </c>
      <c r="E12" t="s">
        <v>30</v>
      </c>
      <c r="F12" t="s">
        <v>9</v>
      </c>
      <c r="G12">
        <v>89.48</v>
      </c>
      <c r="H12">
        <v>94.24</v>
      </c>
      <c r="I12">
        <v>94.83</v>
      </c>
      <c r="J12">
        <v>98.38</v>
      </c>
      <c r="K12">
        <v>99.57</v>
      </c>
      <c r="L12">
        <v>99.39</v>
      </c>
      <c r="M12">
        <v>99.24</v>
      </c>
      <c r="N12">
        <v>99.14</v>
      </c>
      <c r="O12">
        <v>99.09</v>
      </c>
      <c r="Q12" t="s">
        <v>11</v>
      </c>
      <c r="R12">
        <v>89.48</v>
      </c>
      <c r="S12">
        <v>84.57</v>
      </c>
      <c r="T12">
        <v>73.13</v>
      </c>
      <c r="U12">
        <v>72.31</v>
      </c>
      <c r="V12">
        <v>71.19</v>
      </c>
      <c r="W12">
        <v>71.63</v>
      </c>
      <c r="X12">
        <v>70.5</v>
      </c>
      <c r="Y12">
        <v>71.900000000000006</v>
      </c>
      <c r="Z12">
        <v>72.22</v>
      </c>
      <c r="AB12" t="s">
        <v>21</v>
      </c>
      <c r="AC12">
        <v>89.77</v>
      </c>
      <c r="AD12">
        <v>102.3</v>
      </c>
      <c r="AE12">
        <v>101.5</v>
      </c>
      <c r="AF12">
        <v>99.96</v>
      </c>
      <c r="AG12">
        <v>99.67</v>
      </c>
      <c r="AH12">
        <v>99.4</v>
      </c>
      <c r="AI12">
        <v>99.24</v>
      </c>
      <c r="AJ12">
        <v>99.14</v>
      </c>
      <c r="AK12">
        <v>99.09</v>
      </c>
    </row>
    <row r="13" spans="1:37" x14ac:dyDescent="0.25">
      <c r="A13" t="s">
        <v>35</v>
      </c>
      <c r="B13" t="s">
        <v>48</v>
      </c>
      <c r="C13" t="s">
        <v>7</v>
      </c>
      <c r="E13" t="s">
        <v>30</v>
      </c>
      <c r="F13" t="s">
        <v>9</v>
      </c>
      <c r="G13">
        <v>33.049999999999997</v>
      </c>
      <c r="H13">
        <v>51.4</v>
      </c>
      <c r="I13">
        <v>67.77</v>
      </c>
      <c r="J13">
        <v>77.83</v>
      </c>
      <c r="K13">
        <v>85.08</v>
      </c>
      <c r="L13">
        <v>90.42</v>
      </c>
      <c r="M13">
        <v>94.43</v>
      </c>
      <c r="N13">
        <v>95.91</v>
      </c>
      <c r="O13">
        <v>97.21</v>
      </c>
      <c r="Q13" t="s">
        <v>11</v>
      </c>
      <c r="R13">
        <v>33.049999999999997</v>
      </c>
      <c r="S13">
        <v>48.22</v>
      </c>
      <c r="T13">
        <v>58.67</v>
      </c>
      <c r="U13">
        <v>65.66</v>
      </c>
      <c r="V13">
        <v>68.849999999999994</v>
      </c>
      <c r="W13">
        <v>71.23</v>
      </c>
      <c r="X13">
        <v>73.900000000000006</v>
      </c>
      <c r="Y13">
        <v>73.47</v>
      </c>
      <c r="Z13">
        <v>74.349999999999994</v>
      </c>
      <c r="AB13" t="s">
        <v>21</v>
      </c>
      <c r="AC13">
        <v>33.159999999999997</v>
      </c>
      <c r="AD13">
        <v>55.25</v>
      </c>
      <c r="AE13">
        <v>84.33</v>
      </c>
      <c r="AF13">
        <v>92.15</v>
      </c>
      <c r="AG13">
        <v>96.14</v>
      </c>
      <c r="AH13">
        <v>97.86</v>
      </c>
      <c r="AI13">
        <v>99.01</v>
      </c>
      <c r="AJ13">
        <v>98.96</v>
      </c>
      <c r="AK13">
        <v>99.01</v>
      </c>
    </row>
    <row r="14" spans="1:37" x14ac:dyDescent="0.25">
      <c r="A14" t="s">
        <v>35</v>
      </c>
      <c r="B14" t="s">
        <v>49</v>
      </c>
      <c r="C14" t="s">
        <v>7</v>
      </c>
      <c r="E14" t="s">
        <v>30</v>
      </c>
      <c r="F14" t="s">
        <v>9</v>
      </c>
      <c r="G14">
        <v>82.58</v>
      </c>
      <c r="H14">
        <v>89.5</v>
      </c>
      <c r="I14">
        <v>93.95</v>
      </c>
      <c r="J14">
        <v>99.3</v>
      </c>
      <c r="K14">
        <v>104</v>
      </c>
      <c r="L14">
        <v>101.7</v>
      </c>
      <c r="M14">
        <v>99.75</v>
      </c>
      <c r="N14">
        <v>99.41</v>
      </c>
      <c r="O14">
        <v>99.24</v>
      </c>
      <c r="Q14" t="s">
        <v>11</v>
      </c>
      <c r="R14">
        <v>82.58</v>
      </c>
      <c r="S14">
        <v>82.2</v>
      </c>
      <c r="T14">
        <v>83.88</v>
      </c>
      <c r="U14">
        <v>81.96</v>
      </c>
      <c r="V14">
        <v>80.91</v>
      </c>
      <c r="W14">
        <v>77.95</v>
      </c>
      <c r="X14">
        <v>76.37</v>
      </c>
      <c r="Y14">
        <v>75.42</v>
      </c>
      <c r="Z14">
        <v>75.12</v>
      </c>
      <c r="AB14" t="s">
        <v>21</v>
      </c>
      <c r="AC14">
        <v>82.85</v>
      </c>
      <c r="AD14">
        <v>104.2</v>
      </c>
      <c r="AE14">
        <v>112.8</v>
      </c>
      <c r="AF14">
        <v>104</v>
      </c>
      <c r="AG14">
        <v>100.9</v>
      </c>
      <c r="AH14">
        <v>99.96</v>
      </c>
      <c r="AI14">
        <v>99.68</v>
      </c>
      <c r="AJ14">
        <v>99.41</v>
      </c>
      <c r="AK14">
        <v>99.24</v>
      </c>
    </row>
    <row r="15" spans="1:37" x14ac:dyDescent="0.25">
      <c r="A15" t="s">
        <v>35</v>
      </c>
      <c r="B15" t="s">
        <v>50</v>
      </c>
      <c r="C15" t="s">
        <v>7</v>
      </c>
      <c r="E15" t="s">
        <v>30</v>
      </c>
      <c r="F15" t="s">
        <v>9</v>
      </c>
      <c r="G15">
        <v>80.849999999999994</v>
      </c>
      <c r="H15">
        <v>85.58</v>
      </c>
      <c r="I15">
        <v>90.74</v>
      </c>
      <c r="J15">
        <v>93.61</v>
      </c>
      <c r="K15">
        <v>95.32</v>
      </c>
      <c r="L15">
        <v>98.13</v>
      </c>
      <c r="M15">
        <v>99.51</v>
      </c>
      <c r="N15">
        <v>99.38</v>
      </c>
      <c r="O15">
        <v>99.29</v>
      </c>
      <c r="Q15" t="s">
        <v>11</v>
      </c>
      <c r="R15">
        <v>80.849999999999994</v>
      </c>
      <c r="S15">
        <v>78.22</v>
      </c>
      <c r="T15">
        <v>75.38</v>
      </c>
      <c r="U15">
        <v>75.23</v>
      </c>
      <c r="V15">
        <v>72.45</v>
      </c>
      <c r="W15">
        <v>74.05</v>
      </c>
      <c r="X15">
        <v>73.28</v>
      </c>
      <c r="Y15">
        <v>71.73</v>
      </c>
      <c r="Z15">
        <v>73.44</v>
      </c>
      <c r="AB15" t="s">
        <v>21</v>
      </c>
      <c r="AC15">
        <v>80.989999999999995</v>
      </c>
      <c r="AD15">
        <v>96.39</v>
      </c>
      <c r="AE15">
        <v>100.2</v>
      </c>
      <c r="AF15">
        <v>99.65</v>
      </c>
      <c r="AG15">
        <v>99.65</v>
      </c>
      <c r="AH15">
        <v>99.65</v>
      </c>
      <c r="AI15">
        <v>99.52</v>
      </c>
      <c r="AJ15">
        <v>99.38</v>
      </c>
      <c r="AK15">
        <v>99.3</v>
      </c>
    </row>
    <row r="16" spans="1:37" x14ac:dyDescent="0.25">
      <c r="A16" t="s">
        <v>35</v>
      </c>
      <c r="B16" t="s">
        <v>51</v>
      </c>
      <c r="C16" t="s">
        <v>7</v>
      </c>
      <c r="E16" t="s">
        <v>30</v>
      </c>
      <c r="F16" t="s">
        <v>9</v>
      </c>
      <c r="G16">
        <v>81.64</v>
      </c>
      <c r="H16">
        <v>92.59</v>
      </c>
      <c r="I16">
        <v>98.07</v>
      </c>
      <c r="J16">
        <v>98.7</v>
      </c>
      <c r="K16">
        <v>99.82</v>
      </c>
      <c r="L16">
        <v>99.96</v>
      </c>
      <c r="M16">
        <v>99.99</v>
      </c>
      <c r="N16">
        <v>99.73</v>
      </c>
      <c r="O16">
        <v>99.44</v>
      </c>
      <c r="Q16" t="s">
        <v>11</v>
      </c>
      <c r="R16">
        <v>81.64</v>
      </c>
      <c r="S16">
        <v>84.64</v>
      </c>
      <c r="T16">
        <v>79.55</v>
      </c>
      <c r="U16">
        <v>77.010000000000005</v>
      </c>
      <c r="V16">
        <v>75.989999999999995</v>
      </c>
      <c r="W16">
        <v>76.13</v>
      </c>
      <c r="X16">
        <v>76.11</v>
      </c>
      <c r="Y16">
        <v>75.819999999999993</v>
      </c>
      <c r="Z16">
        <v>75.52</v>
      </c>
      <c r="AB16" t="s">
        <v>21</v>
      </c>
      <c r="AC16">
        <v>81.91</v>
      </c>
      <c r="AD16">
        <v>108.2</v>
      </c>
      <c r="AE16">
        <v>101.9</v>
      </c>
      <c r="AF16">
        <v>100.1</v>
      </c>
      <c r="AG16">
        <v>99.99</v>
      </c>
      <c r="AH16">
        <v>100</v>
      </c>
      <c r="AI16">
        <v>100</v>
      </c>
      <c r="AJ16">
        <v>99.73</v>
      </c>
      <c r="AK16">
        <v>99.44</v>
      </c>
    </row>
    <row r="17" spans="1:37" x14ac:dyDescent="0.25">
      <c r="A17" t="s">
        <v>35</v>
      </c>
      <c r="B17" t="s">
        <v>52</v>
      </c>
      <c r="C17" t="s">
        <v>7</v>
      </c>
      <c r="E17" t="s">
        <v>30</v>
      </c>
      <c r="F17" t="s">
        <v>9</v>
      </c>
      <c r="G17">
        <v>21.01</v>
      </c>
      <c r="H17">
        <v>40</v>
      </c>
      <c r="I17">
        <v>58.38</v>
      </c>
      <c r="J17">
        <v>73.14</v>
      </c>
      <c r="K17">
        <v>84.09</v>
      </c>
      <c r="L17">
        <v>92.19</v>
      </c>
      <c r="M17">
        <v>96.82</v>
      </c>
      <c r="N17">
        <v>99.31</v>
      </c>
      <c r="O17">
        <v>99.65</v>
      </c>
      <c r="Q17" t="s">
        <v>11</v>
      </c>
      <c r="R17">
        <v>21.01</v>
      </c>
      <c r="S17">
        <v>37.81</v>
      </c>
      <c r="T17">
        <v>54.56</v>
      </c>
      <c r="U17">
        <v>64.84</v>
      </c>
      <c r="V17">
        <v>67.739999999999995</v>
      </c>
      <c r="W17">
        <v>70.11</v>
      </c>
      <c r="X17">
        <v>71.61</v>
      </c>
      <c r="Y17">
        <v>71.91</v>
      </c>
      <c r="Z17">
        <v>73.489999999999995</v>
      </c>
      <c r="AB17" t="s">
        <v>21</v>
      </c>
      <c r="AC17">
        <v>21.01</v>
      </c>
      <c r="AD17">
        <v>47.1</v>
      </c>
      <c r="AE17">
        <v>75.92</v>
      </c>
      <c r="AF17">
        <v>93.2</v>
      </c>
      <c r="AG17">
        <v>96.41</v>
      </c>
      <c r="AH17">
        <v>98.75</v>
      </c>
      <c r="AI17">
        <v>99.98</v>
      </c>
      <c r="AJ17">
        <v>100</v>
      </c>
      <c r="AK17">
        <v>99.66</v>
      </c>
    </row>
    <row r="18" spans="1:37" x14ac:dyDescent="0.25">
      <c r="A18" t="s">
        <v>35</v>
      </c>
      <c r="B18" t="s">
        <v>53</v>
      </c>
      <c r="C18" t="s">
        <v>7</v>
      </c>
      <c r="E18" t="s">
        <v>30</v>
      </c>
      <c r="F18" t="s">
        <v>9</v>
      </c>
      <c r="G18">
        <v>16.03</v>
      </c>
      <c r="H18">
        <v>30.71</v>
      </c>
      <c r="I18">
        <v>40.9</v>
      </c>
      <c r="J18">
        <v>48.24</v>
      </c>
      <c r="K18">
        <v>56.23</v>
      </c>
      <c r="L18">
        <v>65.75</v>
      </c>
      <c r="M18">
        <v>74.180000000000007</v>
      </c>
      <c r="N18">
        <v>81.48</v>
      </c>
      <c r="O18">
        <v>87.53</v>
      </c>
      <c r="Q18" t="s">
        <v>11</v>
      </c>
      <c r="R18">
        <v>16.03</v>
      </c>
      <c r="S18">
        <v>28.04</v>
      </c>
      <c r="T18">
        <v>36.28</v>
      </c>
      <c r="U18">
        <v>41.2</v>
      </c>
      <c r="V18">
        <v>44.78</v>
      </c>
      <c r="W18">
        <v>50.5</v>
      </c>
      <c r="X18">
        <v>54.08</v>
      </c>
      <c r="Y18">
        <v>59.31</v>
      </c>
      <c r="Z18">
        <v>64.290000000000006</v>
      </c>
      <c r="AB18" t="s">
        <v>21</v>
      </c>
      <c r="AC18">
        <v>16.079999999999998</v>
      </c>
      <c r="AD18">
        <v>38.94</v>
      </c>
      <c r="AE18">
        <v>62</v>
      </c>
      <c r="AF18">
        <v>79.37</v>
      </c>
      <c r="AG18">
        <v>91.02</v>
      </c>
      <c r="AH18">
        <v>95.1</v>
      </c>
      <c r="AI18">
        <v>96.88</v>
      </c>
      <c r="AJ18">
        <v>98.34</v>
      </c>
      <c r="AK18">
        <v>98.88</v>
      </c>
    </row>
    <row r="19" spans="1:37" x14ac:dyDescent="0.25">
      <c r="A19" t="s">
        <v>35</v>
      </c>
      <c r="B19" t="s">
        <v>54</v>
      </c>
      <c r="C19" t="s">
        <v>7</v>
      </c>
      <c r="E19" t="s">
        <v>30</v>
      </c>
      <c r="F19" t="s">
        <v>9</v>
      </c>
      <c r="G19">
        <v>57.26</v>
      </c>
      <c r="H19">
        <v>70.83</v>
      </c>
      <c r="I19">
        <v>83.65</v>
      </c>
      <c r="J19">
        <v>90.82</v>
      </c>
      <c r="K19">
        <v>96.99</v>
      </c>
      <c r="L19">
        <v>99.13</v>
      </c>
      <c r="M19">
        <v>99.16</v>
      </c>
      <c r="N19">
        <v>99.13</v>
      </c>
      <c r="O19">
        <v>99.16</v>
      </c>
      <c r="Q19" t="s">
        <v>11</v>
      </c>
      <c r="R19">
        <v>57.26</v>
      </c>
      <c r="S19">
        <v>65.150000000000006</v>
      </c>
      <c r="T19">
        <v>71.64</v>
      </c>
      <c r="U19">
        <v>72.010000000000005</v>
      </c>
      <c r="V19">
        <v>70.09</v>
      </c>
      <c r="W19">
        <v>69.790000000000006</v>
      </c>
      <c r="X19">
        <v>67.319999999999993</v>
      </c>
      <c r="Y19">
        <v>67.63</v>
      </c>
      <c r="Z19">
        <v>69.489999999999995</v>
      </c>
      <c r="AB19" t="s">
        <v>21</v>
      </c>
      <c r="AC19">
        <v>57.45</v>
      </c>
      <c r="AD19">
        <v>80.930000000000007</v>
      </c>
      <c r="AE19">
        <v>100.8</v>
      </c>
      <c r="AF19">
        <v>101.8</v>
      </c>
      <c r="AG19">
        <v>100.6</v>
      </c>
      <c r="AH19">
        <v>99.32</v>
      </c>
      <c r="AI19">
        <v>99</v>
      </c>
      <c r="AJ19">
        <v>99</v>
      </c>
      <c r="AK19">
        <v>99</v>
      </c>
    </row>
    <row r="20" spans="1:37" x14ac:dyDescent="0.25">
      <c r="A20" t="s">
        <v>35</v>
      </c>
      <c r="B20" t="s">
        <v>55</v>
      </c>
      <c r="C20" t="s">
        <v>7</v>
      </c>
      <c r="E20" t="s">
        <v>30</v>
      </c>
      <c r="F20" t="s">
        <v>9</v>
      </c>
      <c r="G20">
        <v>58.85</v>
      </c>
      <c r="H20">
        <v>61.28</v>
      </c>
      <c r="I20">
        <v>69.69</v>
      </c>
      <c r="J20">
        <v>77.77</v>
      </c>
      <c r="K20">
        <v>86.08</v>
      </c>
      <c r="L20">
        <v>91.93</v>
      </c>
      <c r="M20">
        <v>95.2</v>
      </c>
      <c r="N20">
        <v>97.34</v>
      </c>
      <c r="O20">
        <v>98.28</v>
      </c>
      <c r="Q20" t="s">
        <v>11</v>
      </c>
      <c r="R20">
        <v>58.85</v>
      </c>
      <c r="S20">
        <v>59.64</v>
      </c>
      <c r="T20">
        <v>63.16</v>
      </c>
      <c r="U20">
        <v>65.02</v>
      </c>
      <c r="V20">
        <v>66.959999999999994</v>
      </c>
      <c r="W20">
        <v>69.900000000000006</v>
      </c>
      <c r="X20">
        <v>71.08</v>
      </c>
      <c r="Y20">
        <v>73.28</v>
      </c>
      <c r="Z20">
        <v>73.47</v>
      </c>
      <c r="AB20" t="s">
        <v>21</v>
      </c>
      <c r="AC20">
        <v>59.04</v>
      </c>
      <c r="AD20">
        <v>60.3</v>
      </c>
      <c r="AE20">
        <v>80.260000000000005</v>
      </c>
      <c r="AF20">
        <v>92.12</v>
      </c>
      <c r="AG20">
        <v>97.96</v>
      </c>
      <c r="AH20">
        <v>98.71</v>
      </c>
      <c r="AI20">
        <v>98.91</v>
      </c>
      <c r="AJ20">
        <v>98.97</v>
      </c>
      <c r="AK20">
        <v>98.99</v>
      </c>
    </row>
    <row r="21" spans="1:37" x14ac:dyDescent="0.25">
      <c r="A21" t="s">
        <v>35</v>
      </c>
      <c r="B21" t="s">
        <v>56</v>
      </c>
      <c r="C21" t="s">
        <v>7</v>
      </c>
      <c r="E21" t="s">
        <v>30</v>
      </c>
      <c r="F21" t="s">
        <v>9</v>
      </c>
      <c r="G21">
        <v>59.01</v>
      </c>
      <c r="H21">
        <v>72.06</v>
      </c>
      <c r="I21">
        <v>86.72</v>
      </c>
      <c r="J21">
        <v>93.19</v>
      </c>
      <c r="K21">
        <v>95.63</v>
      </c>
      <c r="L21">
        <v>97.02</v>
      </c>
      <c r="M21">
        <v>97.33</v>
      </c>
      <c r="N21">
        <v>97.34</v>
      </c>
      <c r="O21">
        <v>97.64</v>
      </c>
      <c r="Q21" t="s">
        <v>11</v>
      </c>
      <c r="R21">
        <v>59.01</v>
      </c>
      <c r="S21">
        <v>69.44</v>
      </c>
      <c r="T21">
        <v>75.52</v>
      </c>
      <c r="U21">
        <v>78.72</v>
      </c>
      <c r="V21">
        <v>79.25</v>
      </c>
      <c r="W21">
        <v>79.459999999999994</v>
      </c>
      <c r="X21">
        <v>77.84</v>
      </c>
      <c r="Y21">
        <v>77.03</v>
      </c>
      <c r="Z21">
        <v>77.92</v>
      </c>
      <c r="AB21" t="s">
        <v>21</v>
      </c>
      <c r="AC21">
        <v>59.2</v>
      </c>
      <c r="AD21">
        <v>72.94</v>
      </c>
      <c r="AE21">
        <v>89.54</v>
      </c>
      <c r="AF21">
        <v>97.4</v>
      </c>
      <c r="AG21">
        <v>99.19</v>
      </c>
      <c r="AH21">
        <v>99.12</v>
      </c>
      <c r="AI21">
        <v>99.17</v>
      </c>
      <c r="AJ21">
        <v>99.18</v>
      </c>
      <c r="AK21">
        <v>99.18</v>
      </c>
    </row>
    <row r="22" spans="1:37" x14ac:dyDescent="0.25">
      <c r="A22" t="s">
        <v>35</v>
      </c>
      <c r="B22" t="s">
        <v>57</v>
      </c>
      <c r="C22" t="s">
        <v>7</v>
      </c>
      <c r="E22" t="s">
        <v>30</v>
      </c>
      <c r="F22" t="s">
        <v>9</v>
      </c>
      <c r="G22">
        <v>40.26</v>
      </c>
      <c r="H22">
        <v>58.75</v>
      </c>
      <c r="I22">
        <v>71.67</v>
      </c>
      <c r="J22">
        <v>82.47</v>
      </c>
      <c r="K22">
        <v>91.3</v>
      </c>
      <c r="L22">
        <v>95.27</v>
      </c>
      <c r="M22">
        <v>97.83</v>
      </c>
      <c r="N22">
        <v>98.75</v>
      </c>
      <c r="O22">
        <v>98.85</v>
      </c>
      <c r="Q22" t="s">
        <v>11</v>
      </c>
      <c r="R22">
        <v>40.26</v>
      </c>
      <c r="S22">
        <v>53.17</v>
      </c>
      <c r="T22">
        <v>65.069999999999993</v>
      </c>
      <c r="U22">
        <v>70.75</v>
      </c>
      <c r="V22">
        <v>74.47</v>
      </c>
      <c r="W22">
        <v>75.3</v>
      </c>
      <c r="X22">
        <v>76.099999999999994</v>
      </c>
      <c r="Y22">
        <v>77.59</v>
      </c>
      <c r="Z22">
        <v>77.84</v>
      </c>
      <c r="AB22" t="s">
        <v>21</v>
      </c>
      <c r="AC22">
        <v>40.39</v>
      </c>
      <c r="AD22">
        <v>68.06</v>
      </c>
      <c r="AE22">
        <v>91.38</v>
      </c>
      <c r="AF22">
        <v>96.96</v>
      </c>
      <c r="AG22">
        <v>97.87</v>
      </c>
      <c r="AH22">
        <v>98.32</v>
      </c>
      <c r="AI22">
        <v>98.59</v>
      </c>
      <c r="AJ22">
        <v>98.76</v>
      </c>
      <c r="AK22">
        <v>98.85</v>
      </c>
    </row>
    <row r="23" spans="1:37" x14ac:dyDescent="0.25">
      <c r="A23" t="s">
        <v>35</v>
      </c>
      <c r="B23" t="s">
        <v>58</v>
      </c>
      <c r="C23" t="s">
        <v>7</v>
      </c>
      <c r="E23" t="s">
        <v>30</v>
      </c>
      <c r="F23" t="s">
        <v>9</v>
      </c>
      <c r="G23">
        <v>66.680000000000007</v>
      </c>
      <c r="H23">
        <v>72.75</v>
      </c>
      <c r="I23">
        <v>80.37</v>
      </c>
      <c r="J23">
        <v>87.98</v>
      </c>
      <c r="K23">
        <v>93.46</v>
      </c>
      <c r="L23">
        <v>97.01</v>
      </c>
      <c r="M23">
        <v>99.03</v>
      </c>
      <c r="N23">
        <v>99.25</v>
      </c>
      <c r="O23">
        <v>99.26</v>
      </c>
      <c r="Q23" t="s">
        <v>11</v>
      </c>
      <c r="R23">
        <v>66.680000000000007</v>
      </c>
      <c r="S23">
        <v>66.22</v>
      </c>
      <c r="T23">
        <v>70.56</v>
      </c>
      <c r="U23">
        <v>74.73</v>
      </c>
      <c r="V23">
        <v>78.52</v>
      </c>
      <c r="W23">
        <v>80.989999999999995</v>
      </c>
      <c r="X23">
        <v>83.08</v>
      </c>
      <c r="Y23">
        <v>85.03</v>
      </c>
      <c r="Z23">
        <v>86.8</v>
      </c>
      <c r="AB23" t="s">
        <v>21</v>
      </c>
      <c r="AC23">
        <v>66.900000000000006</v>
      </c>
      <c r="AD23">
        <v>86.61</v>
      </c>
      <c r="AE23">
        <v>98.2</v>
      </c>
      <c r="AF23">
        <v>97.9</v>
      </c>
      <c r="AG23">
        <v>98.67</v>
      </c>
      <c r="AH23">
        <v>99.22</v>
      </c>
      <c r="AI23">
        <v>99.25</v>
      </c>
      <c r="AJ23">
        <v>99.25</v>
      </c>
      <c r="AK23">
        <v>99.25</v>
      </c>
    </row>
    <row r="24" spans="1:37" x14ac:dyDescent="0.25">
      <c r="A24" t="s">
        <v>35</v>
      </c>
      <c r="B24" t="s">
        <v>59</v>
      </c>
      <c r="C24" t="s">
        <v>7</v>
      </c>
      <c r="E24" t="s">
        <v>30</v>
      </c>
      <c r="F24" t="s">
        <v>9</v>
      </c>
      <c r="G24">
        <v>83.17</v>
      </c>
      <c r="H24">
        <v>87.45</v>
      </c>
      <c r="I24">
        <v>90.03</v>
      </c>
      <c r="J24">
        <v>94.04</v>
      </c>
      <c r="K24">
        <v>95.93</v>
      </c>
      <c r="L24">
        <v>97.13</v>
      </c>
      <c r="M24">
        <v>97.76</v>
      </c>
      <c r="N24">
        <v>98.11</v>
      </c>
      <c r="O24">
        <v>98.36</v>
      </c>
      <c r="Q24" t="s">
        <v>11</v>
      </c>
      <c r="R24">
        <v>83.17</v>
      </c>
      <c r="S24">
        <v>84.82</v>
      </c>
      <c r="T24">
        <v>84.7</v>
      </c>
      <c r="U24">
        <v>84.55</v>
      </c>
      <c r="V24">
        <v>83.79</v>
      </c>
      <c r="W24">
        <v>84.52</v>
      </c>
      <c r="X24">
        <v>85.49</v>
      </c>
      <c r="Y24">
        <v>85.49</v>
      </c>
      <c r="Z24">
        <v>85.32</v>
      </c>
      <c r="AB24" t="s">
        <v>21</v>
      </c>
      <c r="AC24">
        <v>83.17</v>
      </c>
      <c r="AD24">
        <v>87.28</v>
      </c>
      <c r="AE24">
        <v>90.35</v>
      </c>
      <c r="AF24">
        <v>95.75</v>
      </c>
      <c r="AG24">
        <v>97.64</v>
      </c>
      <c r="AH24">
        <v>98.33</v>
      </c>
      <c r="AI24">
        <v>98.67</v>
      </c>
      <c r="AJ24">
        <v>98.83</v>
      </c>
      <c r="AK24">
        <v>98.91</v>
      </c>
    </row>
    <row r="25" spans="1:37" x14ac:dyDescent="0.25">
      <c r="A25" t="s">
        <v>35</v>
      </c>
      <c r="B25" t="s">
        <v>60</v>
      </c>
      <c r="C25" t="s">
        <v>7</v>
      </c>
      <c r="E25" t="s">
        <v>30</v>
      </c>
      <c r="F25" t="s">
        <v>9</v>
      </c>
      <c r="G25">
        <v>55.2</v>
      </c>
      <c r="H25">
        <v>57.02</v>
      </c>
      <c r="I25">
        <v>73.05</v>
      </c>
      <c r="J25">
        <v>89.35</v>
      </c>
      <c r="K25">
        <v>95.64</v>
      </c>
      <c r="L25">
        <v>97.82</v>
      </c>
      <c r="M25">
        <v>98.74</v>
      </c>
      <c r="N25">
        <v>99.28</v>
      </c>
      <c r="O25">
        <v>99.55</v>
      </c>
      <c r="Q25" t="s">
        <v>11</v>
      </c>
      <c r="R25">
        <v>55.2</v>
      </c>
      <c r="S25">
        <v>55.83</v>
      </c>
      <c r="T25">
        <v>65.489999999999995</v>
      </c>
      <c r="U25">
        <v>73.89</v>
      </c>
      <c r="V25">
        <v>75.94</v>
      </c>
      <c r="W25">
        <v>76.19</v>
      </c>
      <c r="X25">
        <v>76.790000000000006</v>
      </c>
      <c r="Y25">
        <v>76.62</v>
      </c>
      <c r="Z25">
        <v>76.42</v>
      </c>
      <c r="AB25" t="s">
        <v>21</v>
      </c>
      <c r="AC25">
        <v>55.2</v>
      </c>
      <c r="AD25">
        <v>65.58</v>
      </c>
      <c r="AE25">
        <v>82.66</v>
      </c>
      <c r="AF25">
        <v>94.34</v>
      </c>
      <c r="AG25">
        <v>98.63</v>
      </c>
      <c r="AH25">
        <v>99.66</v>
      </c>
      <c r="AI25">
        <v>99.92</v>
      </c>
      <c r="AJ25">
        <v>99.98</v>
      </c>
      <c r="AK25">
        <v>99.67</v>
      </c>
    </row>
    <row r="26" spans="1:37" x14ac:dyDescent="0.25">
      <c r="A26" t="s">
        <v>35</v>
      </c>
      <c r="B26" t="s">
        <v>61</v>
      </c>
      <c r="C26" t="s">
        <v>7</v>
      </c>
      <c r="E26" t="s">
        <v>30</v>
      </c>
      <c r="F26" t="s">
        <v>9</v>
      </c>
      <c r="G26">
        <v>17.14</v>
      </c>
      <c r="H26">
        <v>27.74</v>
      </c>
      <c r="I26">
        <v>39.03</v>
      </c>
      <c r="J26">
        <v>48.38</v>
      </c>
      <c r="K26">
        <v>58.66</v>
      </c>
      <c r="L26">
        <v>66.58</v>
      </c>
      <c r="M26">
        <v>74.42</v>
      </c>
      <c r="N26">
        <v>81.11</v>
      </c>
      <c r="O26">
        <v>86.46</v>
      </c>
      <c r="Q26" t="s">
        <v>11</v>
      </c>
      <c r="R26">
        <v>17.14</v>
      </c>
      <c r="S26">
        <v>25.84</v>
      </c>
      <c r="T26">
        <v>35.909999999999997</v>
      </c>
      <c r="U26">
        <v>42.2</v>
      </c>
      <c r="V26">
        <v>48.48</v>
      </c>
      <c r="W26">
        <v>52.34</v>
      </c>
      <c r="X26">
        <v>55.18</v>
      </c>
      <c r="Y26">
        <v>57.15</v>
      </c>
      <c r="Z26">
        <v>57.72</v>
      </c>
      <c r="AB26" t="s">
        <v>21</v>
      </c>
      <c r="AC26">
        <v>17.190000000000001</v>
      </c>
      <c r="AD26">
        <v>34.89</v>
      </c>
      <c r="AE26">
        <v>56.4</v>
      </c>
      <c r="AF26">
        <v>74.34</v>
      </c>
      <c r="AG26">
        <v>89.73</v>
      </c>
      <c r="AH26">
        <v>98.77</v>
      </c>
      <c r="AI26">
        <v>98.94</v>
      </c>
      <c r="AJ26">
        <v>98.81</v>
      </c>
      <c r="AK26">
        <v>98.78</v>
      </c>
    </row>
    <row r="27" spans="1:37" x14ac:dyDescent="0.25">
      <c r="A27" t="s">
        <v>35</v>
      </c>
      <c r="B27" t="s">
        <v>62</v>
      </c>
      <c r="C27" t="s">
        <v>7</v>
      </c>
      <c r="E27" t="s">
        <v>30</v>
      </c>
      <c r="F27" t="s">
        <v>9</v>
      </c>
      <c r="G27">
        <v>7.968</v>
      </c>
      <c r="H27">
        <v>13.36</v>
      </c>
      <c r="I27">
        <v>20.64</v>
      </c>
      <c r="J27">
        <v>26.55</v>
      </c>
      <c r="K27">
        <v>33.14</v>
      </c>
      <c r="L27">
        <v>40.4</v>
      </c>
      <c r="M27">
        <v>48</v>
      </c>
      <c r="N27">
        <v>55.37</v>
      </c>
      <c r="O27">
        <v>64.11</v>
      </c>
      <c r="Q27" t="s">
        <v>11</v>
      </c>
      <c r="R27">
        <v>7.968</v>
      </c>
      <c r="S27">
        <v>12.2</v>
      </c>
      <c r="T27">
        <v>17.71</v>
      </c>
      <c r="U27">
        <v>20.04</v>
      </c>
      <c r="V27">
        <v>21.82</v>
      </c>
      <c r="W27">
        <v>23.35</v>
      </c>
      <c r="X27">
        <v>25.12</v>
      </c>
      <c r="Y27">
        <v>26.88</v>
      </c>
      <c r="Z27">
        <v>32.409999999999997</v>
      </c>
      <c r="AB27" t="s">
        <v>21</v>
      </c>
      <c r="AC27">
        <v>7.98</v>
      </c>
      <c r="AD27">
        <v>17.14</v>
      </c>
      <c r="AE27">
        <v>32.159999999999997</v>
      </c>
      <c r="AF27">
        <v>48.95</v>
      </c>
      <c r="AG27">
        <v>65.209999999999994</v>
      </c>
      <c r="AH27">
        <v>80.86</v>
      </c>
      <c r="AI27">
        <v>93.19</v>
      </c>
      <c r="AJ27">
        <v>98.06</v>
      </c>
      <c r="AK27">
        <v>98.76</v>
      </c>
    </row>
    <row r="28" spans="1:37" x14ac:dyDescent="0.25">
      <c r="A28" t="s">
        <v>35</v>
      </c>
      <c r="B28" t="s">
        <v>63</v>
      </c>
      <c r="C28" t="s">
        <v>7</v>
      </c>
      <c r="E28" t="s">
        <v>30</v>
      </c>
      <c r="F28" t="s">
        <v>9</v>
      </c>
      <c r="G28">
        <v>44.69</v>
      </c>
      <c r="H28">
        <v>60</v>
      </c>
      <c r="I28">
        <v>70.94</v>
      </c>
      <c r="J28">
        <v>77.349999999999994</v>
      </c>
      <c r="K28">
        <v>82.38</v>
      </c>
      <c r="L28">
        <v>87.31</v>
      </c>
      <c r="M28">
        <v>91.52</v>
      </c>
      <c r="N28">
        <v>94.47</v>
      </c>
      <c r="O28">
        <v>96.02</v>
      </c>
      <c r="Q28" t="s">
        <v>11</v>
      </c>
      <c r="R28">
        <v>44.69</v>
      </c>
      <c r="S28">
        <v>55.13</v>
      </c>
      <c r="T28">
        <v>63.98</v>
      </c>
      <c r="U28">
        <v>67.150000000000006</v>
      </c>
      <c r="V28">
        <v>68.72</v>
      </c>
      <c r="W28">
        <v>69.94</v>
      </c>
      <c r="X28">
        <v>70.89</v>
      </c>
      <c r="Y28">
        <v>70.88</v>
      </c>
      <c r="Z28">
        <v>72.28</v>
      </c>
      <c r="AB28" t="s">
        <v>21</v>
      </c>
      <c r="AC28">
        <v>44.83</v>
      </c>
      <c r="AD28">
        <v>70.58</v>
      </c>
      <c r="AE28">
        <v>92.15</v>
      </c>
      <c r="AF28">
        <v>99.03</v>
      </c>
      <c r="AG28">
        <v>99.56</v>
      </c>
      <c r="AH28">
        <v>99.37</v>
      </c>
      <c r="AI28">
        <v>99.03</v>
      </c>
      <c r="AJ28">
        <v>98.88</v>
      </c>
      <c r="AK28">
        <v>98.86</v>
      </c>
    </row>
    <row r="29" spans="1:37" x14ac:dyDescent="0.25">
      <c r="A29" t="s">
        <v>35</v>
      </c>
      <c r="B29" t="s">
        <v>64</v>
      </c>
      <c r="C29" t="s">
        <v>7</v>
      </c>
      <c r="E29" t="s">
        <v>30</v>
      </c>
      <c r="F29" t="s">
        <v>9</v>
      </c>
      <c r="G29">
        <v>19.79</v>
      </c>
      <c r="H29">
        <v>40.15</v>
      </c>
      <c r="I29">
        <v>56.25</v>
      </c>
      <c r="J29">
        <v>69.45</v>
      </c>
      <c r="K29">
        <v>80.599999999999994</v>
      </c>
      <c r="L29">
        <v>89.16</v>
      </c>
      <c r="M29">
        <v>93.77</v>
      </c>
      <c r="N29">
        <v>96.56</v>
      </c>
      <c r="O29">
        <v>98.02</v>
      </c>
      <c r="Q29" t="s">
        <v>11</v>
      </c>
      <c r="R29">
        <v>19.79</v>
      </c>
      <c r="S29">
        <v>37.200000000000003</v>
      </c>
      <c r="T29">
        <v>48.67</v>
      </c>
      <c r="U29">
        <v>52.38</v>
      </c>
      <c r="V29">
        <v>55.47</v>
      </c>
      <c r="W29">
        <v>57.69</v>
      </c>
      <c r="X29">
        <v>60.09</v>
      </c>
      <c r="Y29">
        <v>60.81</v>
      </c>
      <c r="Z29">
        <v>61.56</v>
      </c>
      <c r="AB29" t="s">
        <v>21</v>
      </c>
      <c r="AC29">
        <v>19.86</v>
      </c>
      <c r="AD29">
        <v>46.52</v>
      </c>
      <c r="AE29">
        <v>75.92</v>
      </c>
      <c r="AF29">
        <v>89.28</v>
      </c>
      <c r="AG29">
        <v>93.95</v>
      </c>
      <c r="AH29">
        <v>97.15</v>
      </c>
      <c r="AI29">
        <v>98.77</v>
      </c>
      <c r="AJ29">
        <v>98.95</v>
      </c>
      <c r="AK29">
        <v>98.97</v>
      </c>
    </row>
    <row r="30" spans="1:37" x14ac:dyDescent="0.25">
      <c r="A30" t="s">
        <v>35</v>
      </c>
      <c r="B30" t="s">
        <v>65</v>
      </c>
      <c r="C30" t="s">
        <v>7</v>
      </c>
      <c r="E30" t="s">
        <v>30</v>
      </c>
      <c r="F30" t="s">
        <v>9</v>
      </c>
      <c r="G30">
        <v>19.84</v>
      </c>
      <c r="H30">
        <v>34.950000000000003</v>
      </c>
      <c r="I30">
        <v>45.18</v>
      </c>
      <c r="J30">
        <v>53.6</v>
      </c>
      <c r="K30">
        <v>62.19</v>
      </c>
      <c r="L30">
        <v>71.89</v>
      </c>
      <c r="M30">
        <v>81.650000000000006</v>
      </c>
      <c r="N30">
        <v>89.57</v>
      </c>
      <c r="O30">
        <v>94.93</v>
      </c>
      <c r="Q30" t="s">
        <v>11</v>
      </c>
      <c r="R30">
        <v>19.84</v>
      </c>
      <c r="S30">
        <v>32.51</v>
      </c>
      <c r="T30">
        <v>41.73</v>
      </c>
      <c r="U30">
        <v>47.32</v>
      </c>
      <c r="V30">
        <v>51.82</v>
      </c>
      <c r="W30">
        <v>57.39</v>
      </c>
      <c r="X30">
        <v>62.34</v>
      </c>
      <c r="Y30">
        <v>66.290000000000006</v>
      </c>
      <c r="Z30">
        <v>69.900000000000006</v>
      </c>
      <c r="AB30" t="s">
        <v>21</v>
      </c>
      <c r="AC30">
        <v>19.91</v>
      </c>
      <c r="AD30">
        <v>39.06</v>
      </c>
      <c r="AE30">
        <v>64.45</v>
      </c>
      <c r="AF30">
        <v>81.86</v>
      </c>
      <c r="AG30">
        <v>95.87</v>
      </c>
      <c r="AH30">
        <v>99.17</v>
      </c>
      <c r="AI30">
        <v>99.92</v>
      </c>
      <c r="AJ30">
        <v>99.84</v>
      </c>
      <c r="AK30">
        <v>99.15</v>
      </c>
    </row>
    <row r="31" spans="1:37" x14ac:dyDescent="0.25">
      <c r="A31" t="s">
        <v>35</v>
      </c>
      <c r="B31" t="s">
        <v>66</v>
      </c>
      <c r="C31" t="s">
        <v>7</v>
      </c>
      <c r="E31" t="s">
        <v>30</v>
      </c>
      <c r="F31" t="s">
        <v>9</v>
      </c>
      <c r="G31">
        <v>91.71</v>
      </c>
      <c r="H31">
        <v>96.82</v>
      </c>
      <c r="I31">
        <v>102.5</v>
      </c>
      <c r="J31">
        <v>100.6</v>
      </c>
      <c r="K31">
        <v>100</v>
      </c>
      <c r="L31">
        <v>100</v>
      </c>
      <c r="M31">
        <v>99.88</v>
      </c>
      <c r="N31">
        <v>99.53</v>
      </c>
      <c r="O31">
        <v>99.32</v>
      </c>
      <c r="Q31" t="s">
        <v>11</v>
      </c>
      <c r="R31">
        <v>91.71</v>
      </c>
      <c r="S31">
        <v>88.32</v>
      </c>
      <c r="T31">
        <v>84.66</v>
      </c>
      <c r="U31">
        <v>84</v>
      </c>
      <c r="V31">
        <v>83.89</v>
      </c>
      <c r="W31">
        <v>84.27</v>
      </c>
      <c r="X31">
        <v>83.66</v>
      </c>
      <c r="Y31">
        <v>83.64</v>
      </c>
      <c r="Z31">
        <v>82.86</v>
      </c>
      <c r="AB31" t="s">
        <v>21</v>
      </c>
      <c r="AC31">
        <v>92.02</v>
      </c>
      <c r="AD31">
        <v>98.57</v>
      </c>
      <c r="AE31">
        <v>100.2</v>
      </c>
      <c r="AF31">
        <v>100</v>
      </c>
      <c r="AG31">
        <v>100</v>
      </c>
      <c r="AH31">
        <v>100</v>
      </c>
      <c r="AI31">
        <v>99.88</v>
      </c>
      <c r="AJ31">
        <v>99.53</v>
      </c>
      <c r="AK31">
        <v>99.32</v>
      </c>
    </row>
    <row r="32" spans="1:37" x14ac:dyDescent="0.25">
      <c r="A32" t="s">
        <v>35</v>
      </c>
      <c r="B32" t="s">
        <v>67</v>
      </c>
      <c r="C32" t="s">
        <v>7</v>
      </c>
      <c r="E32" t="s">
        <v>30</v>
      </c>
      <c r="F32" t="s">
        <v>9</v>
      </c>
      <c r="G32">
        <v>5.9</v>
      </c>
      <c r="H32">
        <v>9.7710000000000008</v>
      </c>
      <c r="I32">
        <v>19</v>
      </c>
      <c r="J32">
        <v>29.08</v>
      </c>
      <c r="K32">
        <v>36.92</v>
      </c>
      <c r="L32">
        <v>44.36</v>
      </c>
      <c r="M32">
        <v>52.82</v>
      </c>
      <c r="N32">
        <v>62.33</v>
      </c>
      <c r="O32">
        <v>71.239999999999995</v>
      </c>
      <c r="Q32" t="s">
        <v>11</v>
      </c>
      <c r="R32">
        <v>5.9</v>
      </c>
      <c r="S32">
        <v>9.0310000000000006</v>
      </c>
      <c r="T32">
        <v>15.79</v>
      </c>
      <c r="U32">
        <v>21.07</v>
      </c>
      <c r="V32">
        <v>25.37</v>
      </c>
      <c r="W32">
        <v>28.52</v>
      </c>
      <c r="X32">
        <v>31.56</v>
      </c>
      <c r="Y32">
        <v>35.520000000000003</v>
      </c>
      <c r="Z32">
        <v>40.68</v>
      </c>
      <c r="AB32" t="s">
        <v>21</v>
      </c>
      <c r="AC32">
        <v>5.9189999999999996</v>
      </c>
      <c r="AD32">
        <v>11.34</v>
      </c>
      <c r="AE32">
        <v>34.619999999999997</v>
      </c>
      <c r="AF32">
        <v>55.12</v>
      </c>
      <c r="AG32">
        <v>71.75</v>
      </c>
      <c r="AH32">
        <v>79.95</v>
      </c>
      <c r="AI32">
        <v>84.64</v>
      </c>
      <c r="AJ32">
        <v>89.06</v>
      </c>
      <c r="AK32">
        <v>93.22</v>
      </c>
    </row>
    <row r="33" spans="1:37" x14ac:dyDescent="0.25">
      <c r="A33" t="s">
        <v>35</v>
      </c>
      <c r="B33" t="s">
        <v>68</v>
      </c>
      <c r="C33" t="s">
        <v>7</v>
      </c>
      <c r="E33" t="s">
        <v>30</v>
      </c>
      <c r="F33" t="s">
        <v>9</v>
      </c>
      <c r="G33">
        <v>6.1150000000000002</v>
      </c>
      <c r="H33">
        <v>11.46</v>
      </c>
      <c r="I33">
        <v>19.98</v>
      </c>
      <c r="J33">
        <v>28.83</v>
      </c>
      <c r="K33">
        <v>36.18</v>
      </c>
      <c r="L33">
        <v>44.54</v>
      </c>
      <c r="M33">
        <v>52.51</v>
      </c>
      <c r="N33">
        <v>61.64</v>
      </c>
      <c r="O33">
        <v>70.62</v>
      </c>
      <c r="Q33" t="s">
        <v>11</v>
      </c>
      <c r="R33">
        <v>6.1150000000000002</v>
      </c>
      <c r="S33">
        <v>10.71</v>
      </c>
      <c r="T33">
        <v>16.170000000000002</v>
      </c>
      <c r="U33">
        <v>21.01</v>
      </c>
      <c r="V33">
        <v>25.39</v>
      </c>
      <c r="W33">
        <v>29.97</v>
      </c>
      <c r="X33">
        <v>34.6</v>
      </c>
      <c r="Y33">
        <v>39.1</v>
      </c>
      <c r="Z33">
        <v>43.22</v>
      </c>
      <c r="AB33" t="s">
        <v>21</v>
      </c>
      <c r="AC33">
        <v>6.1349999999999998</v>
      </c>
      <c r="AD33">
        <v>14.38</v>
      </c>
      <c r="AE33">
        <v>33.28</v>
      </c>
      <c r="AF33">
        <v>54.03</v>
      </c>
      <c r="AG33">
        <v>69.81</v>
      </c>
      <c r="AH33">
        <v>82.98</v>
      </c>
      <c r="AI33">
        <v>87.98</v>
      </c>
      <c r="AJ33">
        <v>91.54</v>
      </c>
      <c r="AK33">
        <v>94.96</v>
      </c>
    </row>
    <row r="34" spans="1:37" x14ac:dyDescent="0.25">
      <c r="A34" t="s">
        <v>35</v>
      </c>
      <c r="B34" t="s">
        <v>69</v>
      </c>
      <c r="C34" t="s">
        <v>7</v>
      </c>
      <c r="E34" t="s">
        <v>30</v>
      </c>
      <c r="F34" t="s">
        <v>9</v>
      </c>
      <c r="G34">
        <v>77.67</v>
      </c>
      <c r="H34">
        <v>85.5</v>
      </c>
      <c r="I34">
        <v>90.8</v>
      </c>
      <c r="J34">
        <v>94.5</v>
      </c>
      <c r="K34">
        <v>97.1</v>
      </c>
      <c r="L34">
        <v>98.99</v>
      </c>
      <c r="M34">
        <v>99.41</v>
      </c>
      <c r="N34">
        <v>99.36</v>
      </c>
      <c r="O34">
        <v>99.3</v>
      </c>
      <c r="Q34" t="s">
        <v>11</v>
      </c>
      <c r="R34">
        <v>77.67</v>
      </c>
      <c r="S34">
        <v>78.709999999999994</v>
      </c>
      <c r="T34">
        <v>76.44</v>
      </c>
      <c r="U34">
        <v>75</v>
      </c>
      <c r="V34">
        <v>73.709999999999994</v>
      </c>
      <c r="W34">
        <v>73.790000000000006</v>
      </c>
      <c r="X34">
        <v>73.05</v>
      </c>
      <c r="Y34">
        <v>73.739999999999995</v>
      </c>
      <c r="Z34">
        <v>74.2</v>
      </c>
      <c r="AB34" t="s">
        <v>21</v>
      </c>
      <c r="AC34">
        <v>77.930000000000007</v>
      </c>
      <c r="AD34">
        <v>93.7</v>
      </c>
      <c r="AE34">
        <v>99.42</v>
      </c>
      <c r="AF34">
        <v>99.4</v>
      </c>
      <c r="AG34">
        <v>99.5</v>
      </c>
      <c r="AH34">
        <v>99.51</v>
      </c>
      <c r="AI34">
        <v>99.33</v>
      </c>
      <c r="AJ34">
        <v>99.21</v>
      </c>
      <c r="AK34">
        <v>99.14</v>
      </c>
    </row>
    <row r="35" spans="1:37" x14ac:dyDescent="0.25">
      <c r="A35" t="s">
        <v>35</v>
      </c>
      <c r="B35" t="s">
        <v>24</v>
      </c>
      <c r="C35" t="s">
        <v>7</v>
      </c>
      <c r="E35" t="s">
        <v>30</v>
      </c>
      <c r="F35" t="s">
        <v>9</v>
      </c>
      <c r="G35">
        <v>74.099999999999994</v>
      </c>
      <c r="H35">
        <v>85.48</v>
      </c>
      <c r="I35">
        <v>91.32</v>
      </c>
      <c r="J35">
        <v>94.68</v>
      </c>
      <c r="K35">
        <v>96.06</v>
      </c>
      <c r="L35">
        <v>97.07</v>
      </c>
      <c r="M35">
        <v>97.56</v>
      </c>
      <c r="N35">
        <v>97.95</v>
      </c>
      <c r="O35">
        <v>98.3</v>
      </c>
      <c r="Q35" t="s">
        <v>11</v>
      </c>
      <c r="R35">
        <v>74.099999999999994</v>
      </c>
      <c r="S35">
        <v>78.02</v>
      </c>
      <c r="T35">
        <v>72.05</v>
      </c>
      <c r="U35">
        <v>72.31</v>
      </c>
      <c r="V35">
        <v>69.930000000000007</v>
      </c>
      <c r="W35">
        <v>71.2</v>
      </c>
      <c r="X35">
        <v>71.55</v>
      </c>
      <c r="Y35">
        <v>70.78</v>
      </c>
      <c r="Z35">
        <v>70.48</v>
      </c>
      <c r="AB35" t="s">
        <v>21</v>
      </c>
      <c r="AC35">
        <v>74.34</v>
      </c>
      <c r="AD35">
        <v>94.51</v>
      </c>
      <c r="AE35">
        <v>98.49</v>
      </c>
      <c r="AF35">
        <v>98.75</v>
      </c>
      <c r="AG35">
        <v>98.86</v>
      </c>
      <c r="AH35">
        <v>98.92</v>
      </c>
      <c r="AI35">
        <v>98.95</v>
      </c>
      <c r="AJ35">
        <v>98.97</v>
      </c>
      <c r="AK35">
        <v>98.98</v>
      </c>
    </row>
    <row r="36" spans="1:37" x14ac:dyDescent="0.25">
      <c r="A36" t="s">
        <v>35</v>
      </c>
      <c r="B36" t="s">
        <v>70</v>
      </c>
      <c r="C36" t="s">
        <v>7</v>
      </c>
      <c r="E36" t="s">
        <v>30</v>
      </c>
      <c r="F36" t="s">
        <v>9</v>
      </c>
      <c r="G36">
        <v>67.319999999999993</v>
      </c>
      <c r="H36">
        <v>75.38</v>
      </c>
      <c r="I36">
        <v>82.77</v>
      </c>
      <c r="J36">
        <v>88.23</v>
      </c>
      <c r="K36">
        <v>92.8</v>
      </c>
      <c r="L36">
        <v>95.76</v>
      </c>
      <c r="M36">
        <v>96.86</v>
      </c>
      <c r="N36">
        <v>97.48</v>
      </c>
      <c r="O36">
        <v>97.97</v>
      </c>
      <c r="Q36" t="s">
        <v>11</v>
      </c>
      <c r="R36">
        <v>67.319999999999993</v>
      </c>
      <c r="S36">
        <v>68.63</v>
      </c>
      <c r="T36">
        <v>70.86</v>
      </c>
      <c r="U36">
        <v>72.8</v>
      </c>
      <c r="V36">
        <v>73.510000000000005</v>
      </c>
      <c r="W36">
        <v>74.14</v>
      </c>
      <c r="X36">
        <v>73.89</v>
      </c>
      <c r="Y36">
        <v>72.97</v>
      </c>
      <c r="Z36">
        <v>73.680000000000007</v>
      </c>
      <c r="AB36" t="s">
        <v>21</v>
      </c>
      <c r="AC36">
        <v>67.540000000000006</v>
      </c>
      <c r="AD36">
        <v>89.68</v>
      </c>
      <c r="AE36">
        <v>97.13</v>
      </c>
      <c r="AF36">
        <v>98.42</v>
      </c>
      <c r="AG36">
        <v>99.12</v>
      </c>
      <c r="AH36">
        <v>99.19</v>
      </c>
      <c r="AI36">
        <v>99.19</v>
      </c>
      <c r="AJ36">
        <v>99.19</v>
      </c>
      <c r="AK36">
        <v>99.19</v>
      </c>
    </row>
    <row r="37" spans="1:37" x14ac:dyDescent="0.25">
      <c r="A37" t="s">
        <v>35</v>
      </c>
      <c r="B37" t="s">
        <v>71</v>
      </c>
      <c r="C37" t="s">
        <v>7</v>
      </c>
      <c r="E37" t="s">
        <v>30</v>
      </c>
      <c r="F37" t="s">
        <v>9</v>
      </c>
      <c r="G37">
        <v>22.04</v>
      </c>
      <c r="H37">
        <v>33.299999999999997</v>
      </c>
      <c r="I37">
        <v>45.08</v>
      </c>
      <c r="J37">
        <v>61.97</v>
      </c>
      <c r="K37">
        <v>74.510000000000005</v>
      </c>
      <c r="L37">
        <v>85.85</v>
      </c>
      <c r="M37">
        <v>92.24</v>
      </c>
      <c r="N37">
        <v>96</v>
      </c>
      <c r="O37">
        <v>97.32</v>
      </c>
      <c r="Q37" t="s">
        <v>11</v>
      </c>
      <c r="R37">
        <v>22.04</v>
      </c>
      <c r="S37">
        <v>29.61</v>
      </c>
      <c r="T37">
        <v>38.4</v>
      </c>
      <c r="U37">
        <v>49.39</v>
      </c>
      <c r="V37">
        <v>56.82</v>
      </c>
      <c r="W37">
        <v>63.01</v>
      </c>
      <c r="X37">
        <v>67.28</v>
      </c>
      <c r="Y37">
        <v>68.010000000000005</v>
      </c>
      <c r="Z37">
        <v>70.040000000000006</v>
      </c>
      <c r="AB37" t="s">
        <v>21</v>
      </c>
      <c r="AC37">
        <v>22.11</v>
      </c>
      <c r="AD37">
        <v>40.76</v>
      </c>
      <c r="AE37">
        <v>66.569999999999993</v>
      </c>
      <c r="AF37">
        <v>87.96</v>
      </c>
      <c r="AG37">
        <v>92.94</v>
      </c>
      <c r="AH37">
        <v>95.76</v>
      </c>
      <c r="AI37">
        <v>97.92</v>
      </c>
      <c r="AJ37">
        <v>99.35</v>
      </c>
      <c r="AK37">
        <v>99.11</v>
      </c>
    </row>
    <row r="38" spans="1:37" x14ac:dyDescent="0.25">
      <c r="A38" t="s">
        <v>35</v>
      </c>
      <c r="B38" t="s">
        <v>72</v>
      </c>
      <c r="C38" t="s">
        <v>7</v>
      </c>
      <c r="E38" t="s">
        <v>30</v>
      </c>
      <c r="F38" t="s">
        <v>9</v>
      </c>
      <c r="G38">
        <v>28.63</v>
      </c>
      <c r="H38">
        <v>38.229999999999997</v>
      </c>
      <c r="I38">
        <v>48.2</v>
      </c>
      <c r="J38">
        <v>55.8</v>
      </c>
      <c r="K38">
        <v>64.150000000000006</v>
      </c>
      <c r="L38">
        <v>72.790000000000006</v>
      </c>
      <c r="M38">
        <v>81.489999999999995</v>
      </c>
      <c r="N38">
        <v>88.43</v>
      </c>
      <c r="O38">
        <v>93.94</v>
      </c>
      <c r="Q38" t="s">
        <v>11</v>
      </c>
      <c r="R38">
        <v>28.63</v>
      </c>
      <c r="S38">
        <v>35.78</v>
      </c>
      <c r="T38">
        <v>43.64</v>
      </c>
      <c r="U38">
        <v>50.1</v>
      </c>
      <c r="V38">
        <v>53.78</v>
      </c>
      <c r="W38">
        <v>57.41</v>
      </c>
      <c r="X38">
        <v>59.8</v>
      </c>
      <c r="Y38">
        <v>60.84</v>
      </c>
      <c r="Z38">
        <v>62.83</v>
      </c>
      <c r="AB38" t="s">
        <v>21</v>
      </c>
      <c r="AC38">
        <v>28.72</v>
      </c>
      <c r="AD38">
        <v>45.23</v>
      </c>
      <c r="AE38">
        <v>64.400000000000006</v>
      </c>
      <c r="AF38">
        <v>77.09</v>
      </c>
      <c r="AG38">
        <v>83.71</v>
      </c>
      <c r="AH38">
        <v>88.91</v>
      </c>
      <c r="AI38">
        <v>94.51</v>
      </c>
      <c r="AJ38">
        <v>96.59</v>
      </c>
      <c r="AK38">
        <v>98.49</v>
      </c>
    </row>
    <row r="39" spans="1:37" x14ac:dyDescent="0.25">
      <c r="A39" t="s">
        <v>35</v>
      </c>
      <c r="B39" t="s">
        <v>73</v>
      </c>
      <c r="C39" t="s">
        <v>7</v>
      </c>
      <c r="E39" t="s">
        <v>30</v>
      </c>
      <c r="F39" t="s">
        <v>9</v>
      </c>
      <c r="G39">
        <v>22.16</v>
      </c>
      <c r="H39">
        <v>25.35</v>
      </c>
      <c r="I39">
        <v>29.38</v>
      </c>
      <c r="J39">
        <v>34.31</v>
      </c>
      <c r="K39">
        <v>40.07</v>
      </c>
      <c r="L39">
        <v>44.75</v>
      </c>
      <c r="M39">
        <v>51.52</v>
      </c>
      <c r="N39">
        <v>61.24</v>
      </c>
      <c r="O39">
        <v>72.680000000000007</v>
      </c>
      <c r="Q39" t="s">
        <v>11</v>
      </c>
      <c r="R39">
        <v>22.16</v>
      </c>
      <c r="S39">
        <v>22.73</v>
      </c>
      <c r="T39">
        <v>25.13</v>
      </c>
      <c r="U39">
        <v>26.91</v>
      </c>
      <c r="V39">
        <v>29.39</v>
      </c>
      <c r="W39">
        <v>30.84</v>
      </c>
      <c r="X39">
        <v>32.81</v>
      </c>
      <c r="Y39">
        <v>35.47</v>
      </c>
      <c r="Z39">
        <v>44.63</v>
      </c>
      <c r="AB39" t="s">
        <v>21</v>
      </c>
      <c r="AC39">
        <v>22.23</v>
      </c>
      <c r="AD39">
        <v>32.65</v>
      </c>
      <c r="AE39">
        <v>46.89</v>
      </c>
      <c r="AF39">
        <v>62.67</v>
      </c>
      <c r="AG39">
        <v>77.8</v>
      </c>
      <c r="AH39">
        <v>89.63</v>
      </c>
      <c r="AI39">
        <v>97.17</v>
      </c>
      <c r="AJ39">
        <v>98.78</v>
      </c>
      <c r="AK39">
        <v>98.93</v>
      </c>
    </row>
    <row r="40" spans="1:37" x14ac:dyDescent="0.25">
      <c r="A40" t="s">
        <v>35</v>
      </c>
      <c r="B40" t="s">
        <v>74</v>
      </c>
      <c r="C40" t="s">
        <v>7</v>
      </c>
      <c r="E40" t="s">
        <v>30</v>
      </c>
      <c r="F40" t="s">
        <v>9</v>
      </c>
      <c r="G40">
        <v>58.47</v>
      </c>
      <c r="H40">
        <v>74.06</v>
      </c>
      <c r="I40">
        <v>85.79</v>
      </c>
      <c r="J40">
        <v>93.54</v>
      </c>
      <c r="K40">
        <v>96.78</v>
      </c>
      <c r="L40">
        <v>98.56</v>
      </c>
      <c r="M40">
        <v>99.07</v>
      </c>
      <c r="N40">
        <v>99.06</v>
      </c>
      <c r="O40">
        <v>99.06</v>
      </c>
      <c r="Q40" t="s">
        <v>11</v>
      </c>
      <c r="R40">
        <v>58.47</v>
      </c>
      <c r="S40">
        <v>68.569999999999993</v>
      </c>
      <c r="T40">
        <v>76.400000000000006</v>
      </c>
      <c r="U40">
        <v>74.02</v>
      </c>
      <c r="V40">
        <v>73.61</v>
      </c>
      <c r="W40">
        <v>73.05</v>
      </c>
      <c r="X40">
        <v>73.58</v>
      </c>
      <c r="Y40">
        <v>74.08</v>
      </c>
      <c r="Z40">
        <v>74.510000000000005</v>
      </c>
      <c r="AB40" t="s">
        <v>21</v>
      </c>
      <c r="AC40">
        <v>58.57</v>
      </c>
      <c r="AD40">
        <v>87.51</v>
      </c>
      <c r="AE40">
        <v>102.1</v>
      </c>
      <c r="AF40">
        <v>100.4</v>
      </c>
      <c r="AG40">
        <v>99.96</v>
      </c>
      <c r="AH40">
        <v>99</v>
      </c>
      <c r="AI40">
        <v>99</v>
      </c>
      <c r="AJ40">
        <v>99</v>
      </c>
      <c r="AK40">
        <v>99</v>
      </c>
    </row>
    <row r="41" spans="1:37" x14ac:dyDescent="0.25">
      <c r="A41" t="s">
        <v>35</v>
      </c>
      <c r="B41" t="s">
        <v>75</v>
      </c>
      <c r="C41" t="s">
        <v>7</v>
      </c>
      <c r="E41" t="s">
        <v>30</v>
      </c>
      <c r="F41" t="s">
        <v>9</v>
      </c>
      <c r="G41">
        <v>15.25</v>
      </c>
      <c r="H41">
        <v>35.07</v>
      </c>
      <c r="I41">
        <v>48.56</v>
      </c>
      <c r="J41">
        <v>59.17</v>
      </c>
      <c r="K41">
        <v>69.25</v>
      </c>
      <c r="L41">
        <v>77.92</v>
      </c>
      <c r="M41">
        <v>85.23</v>
      </c>
      <c r="N41">
        <v>90.47</v>
      </c>
      <c r="O41">
        <v>93.97</v>
      </c>
      <c r="Q41" t="s">
        <v>11</v>
      </c>
      <c r="R41">
        <v>15.25</v>
      </c>
      <c r="S41">
        <v>31.49</v>
      </c>
      <c r="T41">
        <v>43.75</v>
      </c>
      <c r="U41">
        <v>51.24</v>
      </c>
      <c r="V41">
        <v>56.32</v>
      </c>
      <c r="W41">
        <v>59.66</v>
      </c>
      <c r="X41">
        <v>63.34</v>
      </c>
      <c r="Y41">
        <v>66.3</v>
      </c>
      <c r="Z41">
        <v>67.73</v>
      </c>
      <c r="AB41" t="s">
        <v>21</v>
      </c>
      <c r="AC41">
        <v>15.3</v>
      </c>
      <c r="AD41">
        <v>44.85</v>
      </c>
      <c r="AE41">
        <v>71.760000000000005</v>
      </c>
      <c r="AF41">
        <v>88.57</v>
      </c>
      <c r="AG41">
        <v>94.86</v>
      </c>
      <c r="AH41">
        <v>97.04</v>
      </c>
      <c r="AI41">
        <v>98.26</v>
      </c>
      <c r="AJ41">
        <v>98.72</v>
      </c>
      <c r="AK41">
        <v>98.86</v>
      </c>
    </row>
    <row r="42" spans="1:37" x14ac:dyDescent="0.25">
      <c r="A42" t="s">
        <v>35</v>
      </c>
      <c r="B42" t="s">
        <v>76</v>
      </c>
      <c r="C42" t="s">
        <v>7</v>
      </c>
      <c r="E42" t="s">
        <v>30</v>
      </c>
      <c r="F42" t="s">
        <v>9</v>
      </c>
      <c r="G42">
        <v>85.93</v>
      </c>
      <c r="H42">
        <v>87.98</v>
      </c>
      <c r="I42">
        <v>95.14</v>
      </c>
      <c r="J42">
        <v>97.37</v>
      </c>
      <c r="K42">
        <v>97.53</v>
      </c>
      <c r="L42">
        <v>97.69</v>
      </c>
      <c r="M42">
        <v>97.73</v>
      </c>
      <c r="N42">
        <v>97.82</v>
      </c>
      <c r="O42">
        <v>97.97</v>
      </c>
      <c r="Q42" t="s">
        <v>11</v>
      </c>
      <c r="R42">
        <v>85.93</v>
      </c>
      <c r="S42">
        <v>87.05</v>
      </c>
      <c r="T42">
        <v>75.86</v>
      </c>
      <c r="U42">
        <v>74.09</v>
      </c>
      <c r="V42">
        <v>72.819999999999993</v>
      </c>
      <c r="W42">
        <v>72.17</v>
      </c>
      <c r="X42">
        <v>71.209999999999994</v>
      </c>
      <c r="Y42">
        <v>70.5</v>
      </c>
      <c r="Z42">
        <v>70.11</v>
      </c>
      <c r="AB42" t="s">
        <v>21</v>
      </c>
      <c r="AC42">
        <v>86.22</v>
      </c>
      <c r="AD42">
        <v>89.42</v>
      </c>
      <c r="AE42">
        <v>99.78</v>
      </c>
      <c r="AF42">
        <v>99.86</v>
      </c>
      <c r="AG42">
        <v>99.63</v>
      </c>
      <c r="AH42">
        <v>99.38</v>
      </c>
      <c r="AI42">
        <v>99.23</v>
      </c>
      <c r="AJ42">
        <v>99.14</v>
      </c>
      <c r="AK42">
        <v>99.08</v>
      </c>
    </row>
    <row r="43" spans="1:37" x14ac:dyDescent="0.25">
      <c r="A43" t="s">
        <v>35</v>
      </c>
      <c r="B43" t="s">
        <v>77</v>
      </c>
      <c r="C43" t="s">
        <v>7</v>
      </c>
      <c r="E43" t="s">
        <v>30</v>
      </c>
      <c r="F43" t="s">
        <v>9</v>
      </c>
      <c r="G43">
        <v>65.319999999999993</v>
      </c>
      <c r="H43">
        <v>83.41</v>
      </c>
      <c r="I43">
        <v>97.06</v>
      </c>
      <c r="J43">
        <v>99.96</v>
      </c>
      <c r="K43">
        <v>99.02</v>
      </c>
      <c r="L43">
        <v>99.03</v>
      </c>
      <c r="M43">
        <v>99.03</v>
      </c>
      <c r="N43">
        <v>99.03</v>
      </c>
      <c r="O43">
        <v>99.03</v>
      </c>
      <c r="Q43" t="s">
        <v>11</v>
      </c>
      <c r="R43">
        <v>65.319999999999993</v>
      </c>
      <c r="S43">
        <v>76.02</v>
      </c>
      <c r="T43">
        <v>78.08</v>
      </c>
      <c r="U43">
        <v>85.85</v>
      </c>
      <c r="V43">
        <v>86.78</v>
      </c>
      <c r="W43">
        <v>88.02</v>
      </c>
      <c r="X43">
        <v>87</v>
      </c>
      <c r="Y43">
        <v>86.62</v>
      </c>
      <c r="Z43">
        <v>87.49</v>
      </c>
      <c r="AB43" t="s">
        <v>21</v>
      </c>
      <c r="AC43">
        <v>65.540000000000006</v>
      </c>
      <c r="AD43">
        <v>94.14</v>
      </c>
      <c r="AE43">
        <v>100.4</v>
      </c>
      <c r="AF43">
        <v>99.97</v>
      </c>
      <c r="AG43">
        <v>99.02</v>
      </c>
      <c r="AH43">
        <v>99.02</v>
      </c>
      <c r="AI43">
        <v>99.02</v>
      </c>
      <c r="AJ43">
        <v>99.02</v>
      </c>
      <c r="AK43">
        <v>99.02</v>
      </c>
    </row>
    <row r="44" spans="1:37" x14ac:dyDescent="0.25">
      <c r="A44" t="s">
        <v>35</v>
      </c>
      <c r="B44" t="s">
        <v>78</v>
      </c>
      <c r="C44" t="s">
        <v>7</v>
      </c>
      <c r="E44" t="s">
        <v>30</v>
      </c>
      <c r="F44" t="s">
        <v>9</v>
      </c>
      <c r="G44">
        <v>89.81</v>
      </c>
      <c r="H44">
        <v>93</v>
      </c>
      <c r="I44">
        <v>95.79</v>
      </c>
      <c r="J44">
        <v>98.88</v>
      </c>
      <c r="K44">
        <v>98.83</v>
      </c>
      <c r="L44">
        <v>98.14</v>
      </c>
      <c r="M44">
        <v>98.14</v>
      </c>
      <c r="N44">
        <v>98.42</v>
      </c>
      <c r="O44">
        <v>98.73</v>
      </c>
      <c r="Q44" t="s">
        <v>11</v>
      </c>
      <c r="R44">
        <v>89.81</v>
      </c>
      <c r="S44">
        <v>83.48</v>
      </c>
      <c r="T44">
        <v>75.709999999999994</v>
      </c>
      <c r="U44">
        <v>75.599999999999994</v>
      </c>
      <c r="V44">
        <v>74.489999999999995</v>
      </c>
      <c r="W44">
        <v>71.81</v>
      </c>
      <c r="X44">
        <v>71.739999999999995</v>
      </c>
      <c r="Y44">
        <v>71.25</v>
      </c>
      <c r="Z44">
        <v>72.069999999999993</v>
      </c>
      <c r="AB44" t="s">
        <v>21</v>
      </c>
      <c r="AC44">
        <v>90.11</v>
      </c>
      <c r="AD44">
        <v>102.4</v>
      </c>
      <c r="AE44">
        <v>103.5</v>
      </c>
      <c r="AF44">
        <v>101.2</v>
      </c>
      <c r="AG44">
        <v>99.55</v>
      </c>
      <c r="AH44">
        <v>99.31</v>
      </c>
      <c r="AI44">
        <v>99.18</v>
      </c>
      <c r="AJ44">
        <v>99.11</v>
      </c>
      <c r="AK44">
        <v>99.07</v>
      </c>
    </row>
    <row r="45" spans="1:37" x14ac:dyDescent="0.25">
      <c r="A45" t="s">
        <v>35</v>
      </c>
      <c r="B45" t="s">
        <v>79</v>
      </c>
      <c r="C45" t="s">
        <v>7</v>
      </c>
      <c r="E45" t="s">
        <v>30</v>
      </c>
      <c r="F45" t="s">
        <v>9</v>
      </c>
      <c r="G45">
        <v>86.69</v>
      </c>
      <c r="H45">
        <v>88.46</v>
      </c>
      <c r="I45">
        <v>96.94</v>
      </c>
      <c r="J45">
        <v>97.69</v>
      </c>
      <c r="K45">
        <v>98.85</v>
      </c>
      <c r="L45">
        <v>99.89</v>
      </c>
      <c r="M45">
        <v>99.58</v>
      </c>
      <c r="N45">
        <v>99.35</v>
      </c>
      <c r="O45">
        <v>99.21</v>
      </c>
      <c r="Q45" t="s">
        <v>11</v>
      </c>
      <c r="R45">
        <v>86.69</v>
      </c>
      <c r="S45">
        <v>83.34</v>
      </c>
      <c r="T45">
        <v>77.930000000000007</v>
      </c>
      <c r="U45">
        <v>76.37</v>
      </c>
      <c r="V45">
        <v>74.88</v>
      </c>
      <c r="W45">
        <v>74.42</v>
      </c>
      <c r="X45">
        <v>75.06</v>
      </c>
      <c r="Y45">
        <v>74.27</v>
      </c>
      <c r="Z45">
        <v>74.06</v>
      </c>
      <c r="AB45" t="s">
        <v>21</v>
      </c>
      <c r="AC45">
        <v>86.98</v>
      </c>
      <c r="AD45">
        <v>90.85</v>
      </c>
      <c r="AE45">
        <v>101.9</v>
      </c>
      <c r="AF45">
        <v>100.5</v>
      </c>
      <c r="AG45">
        <v>100</v>
      </c>
      <c r="AH45">
        <v>99.98</v>
      </c>
      <c r="AI45">
        <v>99.59</v>
      </c>
      <c r="AJ45">
        <v>99.35</v>
      </c>
      <c r="AK45">
        <v>99.21</v>
      </c>
    </row>
    <row r="46" spans="1:37" x14ac:dyDescent="0.25">
      <c r="A46" t="s">
        <v>35</v>
      </c>
      <c r="B46" t="s">
        <v>80</v>
      </c>
      <c r="C46" t="s">
        <v>7</v>
      </c>
      <c r="E46" t="s">
        <v>30</v>
      </c>
      <c r="F46" t="s">
        <v>9</v>
      </c>
      <c r="G46">
        <v>76.069999999999993</v>
      </c>
      <c r="H46">
        <v>91.4</v>
      </c>
      <c r="I46">
        <v>97.72</v>
      </c>
      <c r="J46">
        <v>99.3</v>
      </c>
      <c r="K46">
        <v>99.32</v>
      </c>
      <c r="L46">
        <v>99.33</v>
      </c>
      <c r="M46">
        <v>99.33</v>
      </c>
      <c r="N46">
        <v>99.33</v>
      </c>
      <c r="O46">
        <v>99.33</v>
      </c>
      <c r="Q46" t="s">
        <v>11</v>
      </c>
      <c r="R46">
        <v>76.069999999999993</v>
      </c>
      <c r="S46">
        <v>84.29</v>
      </c>
      <c r="T46">
        <v>76.8</v>
      </c>
      <c r="U46">
        <v>75.400000000000006</v>
      </c>
      <c r="V46">
        <v>75.8</v>
      </c>
      <c r="W46">
        <v>74.2</v>
      </c>
      <c r="X46">
        <v>73.84</v>
      </c>
      <c r="Y46">
        <v>75</v>
      </c>
      <c r="Z46">
        <v>74.47</v>
      </c>
      <c r="AB46" t="s">
        <v>21</v>
      </c>
      <c r="AC46">
        <v>76.319999999999993</v>
      </c>
      <c r="AD46">
        <v>104.4</v>
      </c>
      <c r="AE46">
        <v>100.6</v>
      </c>
      <c r="AF46">
        <v>99.06</v>
      </c>
      <c r="AG46">
        <v>99.07</v>
      </c>
      <c r="AH46">
        <v>99.07</v>
      </c>
      <c r="AI46">
        <v>99.07</v>
      </c>
      <c r="AJ46">
        <v>99.07</v>
      </c>
      <c r="AK46">
        <v>99.07</v>
      </c>
    </row>
    <row r="47" spans="1:37" x14ac:dyDescent="0.25">
      <c r="A47" t="s">
        <v>35</v>
      </c>
      <c r="B47" t="s">
        <v>81</v>
      </c>
      <c r="C47" t="s">
        <v>7</v>
      </c>
      <c r="E47" t="s">
        <v>30</v>
      </c>
      <c r="F47" t="s">
        <v>9</v>
      </c>
      <c r="G47">
        <v>31.1</v>
      </c>
      <c r="H47">
        <v>37.74</v>
      </c>
      <c r="I47">
        <v>57.61</v>
      </c>
      <c r="J47">
        <v>69.010000000000005</v>
      </c>
      <c r="K47">
        <v>78.2</v>
      </c>
      <c r="L47">
        <v>85.57</v>
      </c>
      <c r="M47">
        <v>89.72</v>
      </c>
      <c r="N47">
        <v>93.23</v>
      </c>
      <c r="O47">
        <v>95.92</v>
      </c>
      <c r="Q47" t="s">
        <v>11</v>
      </c>
      <c r="R47">
        <v>31.1</v>
      </c>
      <c r="S47">
        <v>37.409999999999997</v>
      </c>
      <c r="T47">
        <v>49.42</v>
      </c>
      <c r="U47">
        <v>57.05</v>
      </c>
      <c r="V47">
        <v>62.62</v>
      </c>
      <c r="W47">
        <v>68.239999999999995</v>
      </c>
      <c r="X47">
        <v>69.34</v>
      </c>
      <c r="Y47">
        <v>70.319999999999993</v>
      </c>
      <c r="Z47">
        <v>70.83</v>
      </c>
      <c r="AB47" t="s">
        <v>21</v>
      </c>
      <c r="AC47">
        <v>31.16</v>
      </c>
      <c r="AD47">
        <v>39.020000000000003</v>
      </c>
      <c r="AE47">
        <v>74.09</v>
      </c>
      <c r="AF47">
        <v>93.44</v>
      </c>
      <c r="AG47">
        <v>98.65</v>
      </c>
      <c r="AH47">
        <v>99.11</v>
      </c>
      <c r="AI47">
        <v>99.08</v>
      </c>
      <c r="AJ47">
        <v>99</v>
      </c>
      <c r="AK47">
        <v>98.98</v>
      </c>
    </row>
    <row r="48" spans="1:37" x14ac:dyDescent="0.25">
      <c r="A48" t="s">
        <v>35</v>
      </c>
      <c r="B48" t="s">
        <v>82</v>
      </c>
      <c r="C48" t="s">
        <v>7</v>
      </c>
      <c r="E48" t="s">
        <v>30</v>
      </c>
      <c r="F48" t="s">
        <v>9</v>
      </c>
      <c r="G48">
        <v>61.78</v>
      </c>
      <c r="H48">
        <v>74</v>
      </c>
      <c r="I48">
        <v>85.97</v>
      </c>
      <c r="J48">
        <v>92.84</v>
      </c>
      <c r="K48">
        <v>95.24</v>
      </c>
      <c r="L48">
        <v>96.32</v>
      </c>
      <c r="M48">
        <v>97.11</v>
      </c>
      <c r="N48">
        <v>97.69</v>
      </c>
      <c r="O48">
        <v>98.2</v>
      </c>
      <c r="Q48" t="s">
        <v>11</v>
      </c>
      <c r="R48">
        <v>61.78</v>
      </c>
      <c r="S48">
        <v>70.05</v>
      </c>
      <c r="T48">
        <v>71.989999999999995</v>
      </c>
      <c r="U48">
        <v>73.790000000000006</v>
      </c>
      <c r="V48">
        <v>73.8</v>
      </c>
      <c r="W48">
        <v>73.790000000000006</v>
      </c>
      <c r="X48">
        <v>73.52</v>
      </c>
      <c r="Y48">
        <v>72.040000000000006</v>
      </c>
      <c r="Z48">
        <v>72.66</v>
      </c>
      <c r="AB48" t="s">
        <v>21</v>
      </c>
      <c r="AC48">
        <v>61.98</v>
      </c>
      <c r="AD48">
        <v>75.3</v>
      </c>
      <c r="AE48">
        <v>96.46</v>
      </c>
      <c r="AF48">
        <v>97.41</v>
      </c>
      <c r="AG48">
        <v>98.21</v>
      </c>
      <c r="AH48">
        <v>98.59</v>
      </c>
      <c r="AI48">
        <v>98.77</v>
      </c>
      <c r="AJ48">
        <v>98.86</v>
      </c>
      <c r="AK48">
        <v>98.92</v>
      </c>
    </row>
    <row r="49" spans="1:37" x14ac:dyDescent="0.25">
      <c r="A49" t="s">
        <v>35</v>
      </c>
      <c r="B49" t="s">
        <v>83</v>
      </c>
      <c r="C49" t="s">
        <v>7</v>
      </c>
      <c r="E49" t="s">
        <v>30</v>
      </c>
      <c r="F49" t="s">
        <v>9</v>
      </c>
      <c r="G49">
        <v>72.09</v>
      </c>
      <c r="H49">
        <v>74.319999999999993</v>
      </c>
      <c r="I49">
        <v>78.86</v>
      </c>
      <c r="J49">
        <v>84.08</v>
      </c>
      <c r="K49">
        <v>89.4</v>
      </c>
      <c r="L49">
        <v>94.86</v>
      </c>
      <c r="M49">
        <v>98</v>
      </c>
      <c r="N49">
        <v>99.14</v>
      </c>
      <c r="O49">
        <v>99.13</v>
      </c>
      <c r="Q49" t="s">
        <v>11</v>
      </c>
      <c r="R49">
        <v>72.09</v>
      </c>
      <c r="S49">
        <v>67.56</v>
      </c>
      <c r="T49">
        <v>71.05</v>
      </c>
      <c r="U49">
        <v>72.8</v>
      </c>
      <c r="V49">
        <v>74.239999999999995</v>
      </c>
      <c r="W49">
        <v>75.88</v>
      </c>
      <c r="X49">
        <v>76.95</v>
      </c>
      <c r="Y49">
        <v>77.290000000000006</v>
      </c>
      <c r="Z49">
        <v>78.010000000000005</v>
      </c>
      <c r="AB49" t="s">
        <v>21</v>
      </c>
      <c r="AC49">
        <v>72.33</v>
      </c>
      <c r="AD49">
        <v>88.36</v>
      </c>
      <c r="AE49">
        <v>101.8</v>
      </c>
      <c r="AF49">
        <v>100.6</v>
      </c>
      <c r="AG49">
        <v>99.58</v>
      </c>
      <c r="AH49">
        <v>99.04</v>
      </c>
      <c r="AI49">
        <v>99</v>
      </c>
      <c r="AJ49">
        <v>99</v>
      </c>
      <c r="AK49">
        <v>99</v>
      </c>
    </row>
    <row r="50" spans="1:37" x14ac:dyDescent="0.25">
      <c r="A50" t="s">
        <v>35</v>
      </c>
      <c r="B50" t="s">
        <v>84</v>
      </c>
      <c r="C50" t="s">
        <v>7</v>
      </c>
      <c r="E50" t="s">
        <v>30</v>
      </c>
      <c r="F50" t="s">
        <v>9</v>
      </c>
      <c r="G50">
        <v>69.239999999999995</v>
      </c>
      <c r="H50">
        <v>75.319999999999993</v>
      </c>
      <c r="I50">
        <v>83.81</v>
      </c>
      <c r="J50">
        <v>91.58</v>
      </c>
      <c r="K50">
        <v>96.12</v>
      </c>
      <c r="L50">
        <v>98.54</v>
      </c>
      <c r="M50">
        <v>98.85</v>
      </c>
      <c r="N50">
        <v>98.92</v>
      </c>
      <c r="O50">
        <v>98.95</v>
      </c>
      <c r="Q50" t="s">
        <v>11</v>
      </c>
      <c r="R50">
        <v>69.239999999999995</v>
      </c>
      <c r="S50">
        <v>67.849999999999994</v>
      </c>
      <c r="T50">
        <v>65.8</v>
      </c>
      <c r="U50">
        <v>70.14</v>
      </c>
      <c r="V50">
        <v>72.72</v>
      </c>
      <c r="W50">
        <v>74.77</v>
      </c>
      <c r="X50">
        <v>74.84</v>
      </c>
      <c r="Y50">
        <v>74.89</v>
      </c>
      <c r="Z50">
        <v>75.75</v>
      </c>
      <c r="AB50" t="s">
        <v>21</v>
      </c>
      <c r="AC50">
        <v>69.47</v>
      </c>
      <c r="AD50">
        <v>85.98</v>
      </c>
      <c r="AE50">
        <v>94.9</v>
      </c>
      <c r="AF50">
        <v>97.95</v>
      </c>
      <c r="AG50">
        <v>98.6</v>
      </c>
      <c r="AH50">
        <v>98.78</v>
      </c>
      <c r="AI50">
        <v>98.87</v>
      </c>
      <c r="AJ50">
        <v>98.92</v>
      </c>
      <c r="AK50">
        <v>98.95</v>
      </c>
    </row>
    <row r="51" spans="1:37" x14ac:dyDescent="0.25">
      <c r="A51" t="s">
        <v>35</v>
      </c>
      <c r="B51" t="s">
        <v>85</v>
      </c>
      <c r="C51" t="s">
        <v>7</v>
      </c>
      <c r="E51" t="s">
        <v>30</v>
      </c>
      <c r="F51" t="s">
        <v>9</v>
      </c>
      <c r="G51">
        <v>49.6</v>
      </c>
      <c r="H51">
        <v>59.62</v>
      </c>
      <c r="I51">
        <v>68.83</v>
      </c>
      <c r="J51">
        <v>76.48</v>
      </c>
      <c r="K51">
        <v>83.42</v>
      </c>
      <c r="L51">
        <v>89.7</v>
      </c>
      <c r="M51">
        <v>93.08</v>
      </c>
      <c r="N51">
        <v>95.67</v>
      </c>
      <c r="O51">
        <v>97.13</v>
      </c>
      <c r="Q51" t="s">
        <v>11</v>
      </c>
      <c r="R51">
        <v>49.6</v>
      </c>
      <c r="S51">
        <v>52.47</v>
      </c>
      <c r="T51">
        <v>54.66</v>
      </c>
      <c r="U51">
        <v>58.72</v>
      </c>
      <c r="V51">
        <v>60.43</v>
      </c>
      <c r="W51">
        <v>63.17</v>
      </c>
      <c r="X51">
        <v>64.099999999999994</v>
      </c>
      <c r="Y51">
        <v>64.52</v>
      </c>
      <c r="Z51">
        <v>65.349999999999994</v>
      </c>
      <c r="AB51" t="s">
        <v>21</v>
      </c>
      <c r="AC51">
        <v>49.77</v>
      </c>
      <c r="AD51">
        <v>66.989999999999995</v>
      </c>
      <c r="AE51">
        <v>86.74</v>
      </c>
      <c r="AF51">
        <v>91.56</v>
      </c>
      <c r="AG51">
        <v>94.84</v>
      </c>
      <c r="AH51">
        <v>97.43</v>
      </c>
      <c r="AI51">
        <v>98.54</v>
      </c>
      <c r="AJ51">
        <v>98.76</v>
      </c>
      <c r="AK51">
        <v>98.86</v>
      </c>
    </row>
    <row r="52" spans="1:37" x14ac:dyDescent="0.25">
      <c r="A52" t="s">
        <v>35</v>
      </c>
      <c r="B52" t="s">
        <v>86</v>
      </c>
      <c r="C52" t="s">
        <v>7</v>
      </c>
      <c r="E52" t="s">
        <v>30</v>
      </c>
      <c r="F52" t="s">
        <v>9</v>
      </c>
      <c r="G52">
        <v>21.1</v>
      </c>
      <c r="H52">
        <v>22.65</v>
      </c>
      <c r="I52">
        <v>31.32</v>
      </c>
      <c r="J52">
        <v>41.93</v>
      </c>
      <c r="K52">
        <v>55.51</v>
      </c>
      <c r="L52">
        <v>68.41</v>
      </c>
      <c r="M52">
        <v>77.150000000000006</v>
      </c>
      <c r="N52">
        <v>83.18</v>
      </c>
      <c r="O52">
        <v>88.48</v>
      </c>
      <c r="Q52" t="s">
        <v>11</v>
      </c>
      <c r="R52">
        <v>21.1</v>
      </c>
      <c r="S52">
        <v>20.85</v>
      </c>
      <c r="T52">
        <v>20.85</v>
      </c>
      <c r="U52">
        <v>24.96</v>
      </c>
      <c r="V52">
        <v>31.13</v>
      </c>
      <c r="W52">
        <v>36.44</v>
      </c>
      <c r="X52">
        <v>42.61</v>
      </c>
      <c r="Y52">
        <v>47.46</v>
      </c>
      <c r="Z52">
        <v>49.03</v>
      </c>
      <c r="AB52" t="s">
        <v>21</v>
      </c>
      <c r="AC52">
        <v>21.1</v>
      </c>
      <c r="AD52">
        <v>27.77</v>
      </c>
      <c r="AE52">
        <v>55.11</v>
      </c>
      <c r="AF52">
        <v>74.86</v>
      </c>
      <c r="AG52">
        <v>85.3</v>
      </c>
      <c r="AH52">
        <v>91.52</v>
      </c>
      <c r="AI52">
        <v>97.4</v>
      </c>
      <c r="AJ52">
        <v>99.73</v>
      </c>
      <c r="AK52">
        <v>99.22</v>
      </c>
    </row>
    <row r="53" spans="1:37" x14ac:dyDescent="0.25">
      <c r="A53" t="s">
        <v>35</v>
      </c>
      <c r="B53" t="s">
        <v>87</v>
      </c>
      <c r="C53" t="s">
        <v>7</v>
      </c>
      <c r="E53" t="s">
        <v>30</v>
      </c>
      <c r="F53" t="s">
        <v>9</v>
      </c>
      <c r="G53">
        <v>21</v>
      </c>
      <c r="H53">
        <v>28.91</v>
      </c>
      <c r="I53">
        <v>35.74</v>
      </c>
      <c r="J53">
        <v>44.69</v>
      </c>
      <c r="K53">
        <v>55.73</v>
      </c>
      <c r="L53">
        <v>66.069999999999993</v>
      </c>
      <c r="M53">
        <v>74.73</v>
      </c>
      <c r="N53">
        <v>83.45</v>
      </c>
      <c r="O53">
        <v>91.17</v>
      </c>
      <c r="Q53" t="s">
        <v>11</v>
      </c>
      <c r="R53">
        <v>21</v>
      </c>
      <c r="S53">
        <v>26.55</v>
      </c>
      <c r="T53">
        <v>32.06</v>
      </c>
      <c r="U53">
        <v>38.020000000000003</v>
      </c>
      <c r="V53">
        <v>44.81</v>
      </c>
      <c r="W53">
        <v>49.33</v>
      </c>
      <c r="X53">
        <v>54.15</v>
      </c>
      <c r="Y53">
        <v>56.21</v>
      </c>
      <c r="Z53">
        <v>61.41</v>
      </c>
      <c r="AB53" t="s">
        <v>21</v>
      </c>
      <c r="AC53">
        <v>21.07</v>
      </c>
      <c r="AD53">
        <v>36.020000000000003</v>
      </c>
      <c r="AE53">
        <v>54.88</v>
      </c>
      <c r="AF53">
        <v>73.459999999999994</v>
      </c>
      <c r="AG53">
        <v>88.22</v>
      </c>
      <c r="AH53">
        <v>95.81</v>
      </c>
      <c r="AI53">
        <v>97.86</v>
      </c>
      <c r="AJ53">
        <v>98.56</v>
      </c>
      <c r="AK53">
        <v>98.81</v>
      </c>
    </row>
    <row r="54" spans="1:37" x14ac:dyDescent="0.25">
      <c r="A54" t="s">
        <v>35</v>
      </c>
      <c r="B54" t="s">
        <v>88</v>
      </c>
      <c r="C54" t="s">
        <v>7</v>
      </c>
      <c r="E54" t="s">
        <v>30</v>
      </c>
      <c r="F54" t="s">
        <v>9</v>
      </c>
      <c r="G54">
        <v>81.14</v>
      </c>
      <c r="H54">
        <v>90.69</v>
      </c>
      <c r="I54">
        <v>96.97</v>
      </c>
      <c r="J54">
        <v>98.98</v>
      </c>
      <c r="K54">
        <v>99.67</v>
      </c>
      <c r="L54">
        <v>99.71</v>
      </c>
      <c r="M54">
        <v>99.71</v>
      </c>
      <c r="N54">
        <v>99.65</v>
      </c>
      <c r="O54">
        <v>99.48</v>
      </c>
      <c r="Q54" t="s">
        <v>11</v>
      </c>
      <c r="R54">
        <v>81.14</v>
      </c>
      <c r="S54">
        <v>82.7</v>
      </c>
      <c r="T54">
        <v>75.38</v>
      </c>
      <c r="U54">
        <v>74.81</v>
      </c>
      <c r="V54">
        <v>73.53</v>
      </c>
      <c r="W54">
        <v>72.69</v>
      </c>
      <c r="X54">
        <v>73.2</v>
      </c>
      <c r="Y54">
        <v>71.44</v>
      </c>
      <c r="Z54">
        <v>71.819999999999993</v>
      </c>
      <c r="AB54" t="s">
        <v>21</v>
      </c>
      <c r="AC54">
        <v>81.41</v>
      </c>
      <c r="AD54">
        <v>100.7</v>
      </c>
      <c r="AE54">
        <v>99.93</v>
      </c>
      <c r="AF54">
        <v>99.51</v>
      </c>
      <c r="AG54">
        <v>99.52</v>
      </c>
      <c r="AH54">
        <v>99.52</v>
      </c>
      <c r="AI54">
        <v>99.52</v>
      </c>
      <c r="AJ54">
        <v>99.45</v>
      </c>
      <c r="AK54">
        <v>99.28</v>
      </c>
    </row>
    <row r="55" spans="1:37" x14ac:dyDescent="0.25">
      <c r="A55" t="s">
        <v>35</v>
      </c>
      <c r="B55" t="s">
        <v>89</v>
      </c>
      <c r="C55" t="s">
        <v>7</v>
      </c>
      <c r="E55" t="s">
        <v>30</v>
      </c>
      <c r="F55" t="s">
        <v>9</v>
      </c>
      <c r="G55">
        <v>30.48</v>
      </c>
      <c r="H55">
        <v>48.16</v>
      </c>
      <c r="I55">
        <v>62.4</v>
      </c>
      <c r="J55">
        <v>74.650000000000006</v>
      </c>
      <c r="K55">
        <v>85.67</v>
      </c>
      <c r="L55">
        <v>92.24</v>
      </c>
      <c r="M55">
        <v>95.77</v>
      </c>
      <c r="N55">
        <v>98.11</v>
      </c>
      <c r="O55">
        <v>98.88</v>
      </c>
      <c r="Q55" t="s">
        <v>11</v>
      </c>
      <c r="R55">
        <v>30.48</v>
      </c>
      <c r="S55">
        <v>44.68</v>
      </c>
      <c r="T55">
        <v>57.09</v>
      </c>
      <c r="U55">
        <v>65.91</v>
      </c>
      <c r="V55">
        <v>71.400000000000006</v>
      </c>
      <c r="W55">
        <v>73.39</v>
      </c>
      <c r="X55">
        <v>72.33</v>
      </c>
      <c r="Y55">
        <v>75.760000000000005</v>
      </c>
      <c r="Z55">
        <v>77.13</v>
      </c>
      <c r="AB55" t="s">
        <v>21</v>
      </c>
      <c r="AC55">
        <v>30.58</v>
      </c>
      <c r="AD55">
        <v>58.2</v>
      </c>
      <c r="AE55">
        <v>81.459999999999994</v>
      </c>
      <c r="AF55">
        <v>93.05</v>
      </c>
      <c r="AG55">
        <v>95.72</v>
      </c>
      <c r="AH55">
        <v>98.06</v>
      </c>
      <c r="AI55">
        <v>99.7</v>
      </c>
      <c r="AJ55">
        <v>99.45</v>
      </c>
      <c r="AK55">
        <v>99.15</v>
      </c>
    </row>
    <row r="56" spans="1:37" x14ac:dyDescent="0.25">
      <c r="A56" t="s">
        <v>35</v>
      </c>
      <c r="B56" t="s">
        <v>90</v>
      </c>
      <c r="C56" t="s">
        <v>7</v>
      </c>
      <c r="E56" t="s">
        <v>30</v>
      </c>
      <c r="F56" t="s">
        <v>9</v>
      </c>
      <c r="G56">
        <v>9.4390000000000001</v>
      </c>
      <c r="H56">
        <v>16.43</v>
      </c>
      <c r="I56">
        <v>33.1</v>
      </c>
      <c r="J56">
        <v>47.31</v>
      </c>
      <c r="K56">
        <v>59.08</v>
      </c>
      <c r="L56">
        <v>68.64</v>
      </c>
      <c r="M56">
        <v>78.41</v>
      </c>
      <c r="N56">
        <v>84.11</v>
      </c>
      <c r="O56">
        <v>87.5</v>
      </c>
      <c r="Q56" t="s">
        <v>11</v>
      </c>
      <c r="R56">
        <v>9.4390000000000001</v>
      </c>
      <c r="S56">
        <v>16.23</v>
      </c>
      <c r="T56">
        <v>25.88</v>
      </c>
      <c r="U56">
        <v>34.619999999999997</v>
      </c>
      <c r="V56">
        <v>42.66</v>
      </c>
      <c r="W56">
        <v>47.98</v>
      </c>
      <c r="X56">
        <v>52.43</v>
      </c>
      <c r="Y56">
        <v>55.13</v>
      </c>
      <c r="Z56">
        <v>56.06</v>
      </c>
      <c r="AB56" t="s">
        <v>21</v>
      </c>
      <c r="AC56">
        <v>9.4390000000000001</v>
      </c>
      <c r="AD56">
        <v>20.81</v>
      </c>
      <c r="AE56">
        <v>53.78</v>
      </c>
      <c r="AF56">
        <v>76.790000000000006</v>
      </c>
      <c r="AG56">
        <v>91.66</v>
      </c>
      <c r="AH56">
        <v>93.97</v>
      </c>
      <c r="AI56">
        <v>97.07</v>
      </c>
      <c r="AJ56">
        <v>99.51</v>
      </c>
      <c r="AK56">
        <v>100</v>
      </c>
    </row>
    <row r="57" spans="1:37" x14ac:dyDescent="0.25">
      <c r="A57" t="s">
        <v>35</v>
      </c>
      <c r="B57" t="s">
        <v>91</v>
      </c>
      <c r="C57" t="s">
        <v>7</v>
      </c>
      <c r="E57" t="s">
        <v>30</v>
      </c>
      <c r="F57" t="s">
        <v>9</v>
      </c>
      <c r="G57">
        <v>54.39</v>
      </c>
      <c r="H57">
        <v>53.41</v>
      </c>
      <c r="I57">
        <v>67.25</v>
      </c>
      <c r="J57">
        <v>76.400000000000006</v>
      </c>
      <c r="K57">
        <v>84.93</v>
      </c>
      <c r="L57">
        <v>93.71</v>
      </c>
      <c r="M57">
        <v>96.78</v>
      </c>
      <c r="N57">
        <v>97.81</v>
      </c>
      <c r="O57">
        <v>98.38</v>
      </c>
      <c r="Q57" t="s">
        <v>11</v>
      </c>
      <c r="R57">
        <v>54.39</v>
      </c>
      <c r="S57">
        <v>50.67</v>
      </c>
      <c r="T57">
        <v>57.71</v>
      </c>
      <c r="U57">
        <v>60.66</v>
      </c>
      <c r="V57">
        <v>63.62</v>
      </c>
      <c r="W57">
        <v>67.53</v>
      </c>
      <c r="X57">
        <v>70.28</v>
      </c>
      <c r="Y57">
        <v>73.239999999999995</v>
      </c>
      <c r="Z57">
        <v>76.17</v>
      </c>
      <c r="AB57" t="s">
        <v>21</v>
      </c>
      <c r="AC57">
        <v>54.5</v>
      </c>
      <c r="AD57">
        <v>57.66</v>
      </c>
      <c r="AE57">
        <v>81.39</v>
      </c>
      <c r="AF57">
        <v>89.87</v>
      </c>
      <c r="AG57">
        <v>98.31</v>
      </c>
      <c r="AH57">
        <v>99.38</v>
      </c>
      <c r="AI57">
        <v>99.46</v>
      </c>
      <c r="AJ57">
        <v>99.47</v>
      </c>
      <c r="AK57">
        <v>99.33</v>
      </c>
    </row>
    <row r="58" spans="1:37" x14ac:dyDescent="0.25">
      <c r="A58" t="s">
        <v>35</v>
      </c>
      <c r="B58" t="s">
        <v>92</v>
      </c>
      <c r="C58" t="s">
        <v>7</v>
      </c>
      <c r="E58" t="s">
        <v>30</v>
      </c>
      <c r="F58" t="s">
        <v>9</v>
      </c>
      <c r="G58">
        <v>87.94</v>
      </c>
      <c r="H58">
        <v>95.49</v>
      </c>
      <c r="I58">
        <v>98.35</v>
      </c>
      <c r="J58">
        <v>99.68</v>
      </c>
      <c r="K58">
        <v>99.97</v>
      </c>
      <c r="L58">
        <v>100</v>
      </c>
      <c r="M58">
        <v>100</v>
      </c>
      <c r="N58">
        <v>100</v>
      </c>
      <c r="O58">
        <v>99.69</v>
      </c>
      <c r="Q58" t="s">
        <v>11</v>
      </c>
      <c r="R58">
        <v>87.94</v>
      </c>
      <c r="S58">
        <v>87.18</v>
      </c>
      <c r="T58">
        <v>76.2</v>
      </c>
      <c r="U58">
        <v>74.930000000000007</v>
      </c>
      <c r="V58">
        <v>74.09</v>
      </c>
      <c r="W58">
        <v>74.900000000000006</v>
      </c>
      <c r="X58">
        <v>73.33</v>
      </c>
      <c r="Y58">
        <v>73.03</v>
      </c>
      <c r="Z58">
        <v>73.67</v>
      </c>
      <c r="AB58" t="s">
        <v>21</v>
      </c>
      <c r="AC58">
        <v>88.23</v>
      </c>
      <c r="AD58">
        <v>101</v>
      </c>
      <c r="AE58">
        <v>99.97</v>
      </c>
      <c r="AF58">
        <v>100</v>
      </c>
      <c r="AG58">
        <v>100</v>
      </c>
      <c r="AH58">
        <v>100</v>
      </c>
      <c r="AI58">
        <v>100</v>
      </c>
      <c r="AJ58">
        <v>100</v>
      </c>
      <c r="AK58">
        <v>99.69</v>
      </c>
    </row>
    <row r="59" spans="1:37" x14ac:dyDescent="0.25">
      <c r="A59" t="s">
        <v>35</v>
      </c>
      <c r="B59" t="s">
        <v>93</v>
      </c>
      <c r="C59" t="s">
        <v>7</v>
      </c>
      <c r="E59" t="s">
        <v>30</v>
      </c>
      <c r="F59" t="s">
        <v>9</v>
      </c>
      <c r="G59">
        <v>85.39</v>
      </c>
      <c r="H59">
        <v>93.45</v>
      </c>
      <c r="I59">
        <v>98.61</v>
      </c>
      <c r="J59">
        <v>98.37</v>
      </c>
      <c r="K59">
        <v>99.69</v>
      </c>
      <c r="L59">
        <v>99.87</v>
      </c>
      <c r="M59">
        <v>99.53</v>
      </c>
      <c r="N59">
        <v>99.32</v>
      </c>
      <c r="O59">
        <v>99.19</v>
      </c>
      <c r="Q59" t="s">
        <v>11</v>
      </c>
      <c r="R59">
        <v>85.39</v>
      </c>
      <c r="S59">
        <v>84.98</v>
      </c>
      <c r="T59">
        <v>86.18</v>
      </c>
      <c r="U59">
        <v>89.11</v>
      </c>
      <c r="V59">
        <v>89.76</v>
      </c>
      <c r="W59">
        <v>90.84</v>
      </c>
      <c r="X59">
        <v>90.37</v>
      </c>
      <c r="Y59">
        <v>90.04</v>
      </c>
      <c r="Z59">
        <v>89.73</v>
      </c>
      <c r="AB59" t="s">
        <v>21</v>
      </c>
      <c r="AC59">
        <v>85.67</v>
      </c>
      <c r="AD59">
        <v>99.42</v>
      </c>
      <c r="AE59">
        <v>99.98</v>
      </c>
      <c r="AF59">
        <v>100</v>
      </c>
      <c r="AG59">
        <v>100</v>
      </c>
      <c r="AH59">
        <v>99.88</v>
      </c>
      <c r="AI59">
        <v>99.53</v>
      </c>
      <c r="AJ59">
        <v>99.32</v>
      </c>
      <c r="AK59">
        <v>99.19</v>
      </c>
    </row>
    <row r="60" spans="1:37" x14ac:dyDescent="0.25">
      <c r="A60" t="s">
        <v>35</v>
      </c>
      <c r="B60" t="s">
        <v>94</v>
      </c>
      <c r="C60" t="s">
        <v>7</v>
      </c>
      <c r="E60" t="s">
        <v>30</v>
      </c>
      <c r="F60" t="s">
        <v>9</v>
      </c>
      <c r="G60">
        <v>22.45</v>
      </c>
      <c r="H60">
        <v>34.79</v>
      </c>
      <c r="I60">
        <v>50.66</v>
      </c>
      <c r="J60">
        <v>62.6</v>
      </c>
      <c r="K60">
        <v>72.14</v>
      </c>
      <c r="L60">
        <v>81.28</v>
      </c>
      <c r="M60">
        <v>87.72</v>
      </c>
      <c r="N60">
        <v>92.5</v>
      </c>
      <c r="O60">
        <v>95.32</v>
      </c>
      <c r="Q60" t="s">
        <v>11</v>
      </c>
      <c r="R60">
        <v>22.45</v>
      </c>
      <c r="S60">
        <v>31.73</v>
      </c>
      <c r="T60">
        <v>45.37</v>
      </c>
      <c r="U60">
        <v>54.39</v>
      </c>
      <c r="V60">
        <v>60.63</v>
      </c>
      <c r="W60">
        <v>66.53</v>
      </c>
      <c r="X60">
        <v>71.180000000000007</v>
      </c>
      <c r="Y60">
        <v>74.3</v>
      </c>
      <c r="Z60">
        <v>76.150000000000006</v>
      </c>
      <c r="AB60" t="s">
        <v>21</v>
      </c>
      <c r="AC60">
        <v>22.45</v>
      </c>
      <c r="AD60">
        <v>43.36</v>
      </c>
      <c r="AE60">
        <v>71.58</v>
      </c>
      <c r="AF60">
        <v>89.17</v>
      </c>
      <c r="AG60">
        <v>96.69</v>
      </c>
      <c r="AH60">
        <v>98.1</v>
      </c>
      <c r="AI60">
        <v>98.82</v>
      </c>
      <c r="AJ60">
        <v>99.15</v>
      </c>
      <c r="AK60">
        <v>99.11</v>
      </c>
    </row>
    <row r="61" spans="1:37" x14ac:dyDescent="0.25">
      <c r="A61" t="s">
        <v>35</v>
      </c>
      <c r="B61" t="s">
        <v>95</v>
      </c>
      <c r="C61" t="s">
        <v>7</v>
      </c>
      <c r="E61" t="s">
        <v>30</v>
      </c>
      <c r="F61" t="s">
        <v>9</v>
      </c>
      <c r="G61">
        <v>28.38</v>
      </c>
      <c r="H61">
        <v>37.18</v>
      </c>
      <c r="I61">
        <v>45.18</v>
      </c>
      <c r="J61">
        <v>49.91</v>
      </c>
      <c r="K61">
        <v>54.72</v>
      </c>
      <c r="L61">
        <v>61.62</v>
      </c>
      <c r="M61">
        <v>68.59</v>
      </c>
      <c r="N61">
        <v>76.31</v>
      </c>
      <c r="O61">
        <v>82.78</v>
      </c>
      <c r="Q61" t="s">
        <v>11</v>
      </c>
      <c r="R61">
        <v>28.38</v>
      </c>
      <c r="S61">
        <v>34.090000000000003</v>
      </c>
      <c r="T61">
        <v>40.61</v>
      </c>
      <c r="U61">
        <v>42.07</v>
      </c>
      <c r="V61">
        <v>43.08</v>
      </c>
      <c r="W61">
        <v>45.5</v>
      </c>
      <c r="X61">
        <v>47.9</v>
      </c>
      <c r="Y61">
        <v>50.63</v>
      </c>
      <c r="Z61">
        <v>56.07</v>
      </c>
      <c r="AB61" t="s">
        <v>21</v>
      </c>
      <c r="AC61">
        <v>28.47</v>
      </c>
      <c r="AD61">
        <v>45.91</v>
      </c>
      <c r="AE61">
        <v>63.89</v>
      </c>
      <c r="AF61">
        <v>76.33</v>
      </c>
      <c r="AG61">
        <v>90.11</v>
      </c>
      <c r="AH61">
        <v>98.21</v>
      </c>
      <c r="AI61">
        <v>99.87</v>
      </c>
      <c r="AJ61">
        <v>99.99</v>
      </c>
      <c r="AK61">
        <v>99.01</v>
      </c>
    </row>
    <row r="62" spans="1:37" x14ac:dyDescent="0.25">
      <c r="A62" t="s">
        <v>35</v>
      </c>
      <c r="B62" t="s">
        <v>96</v>
      </c>
      <c r="C62" t="s">
        <v>7</v>
      </c>
      <c r="E62" t="s">
        <v>30</v>
      </c>
      <c r="F62" t="s">
        <v>9</v>
      </c>
      <c r="G62">
        <v>88.79</v>
      </c>
      <c r="H62">
        <v>102.9</v>
      </c>
      <c r="I62">
        <v>99.76</v>
      </c>
      <c r="J62">
        <v>100</v>
      </c>
      <c r="K62">
        <v>99.99</v>
      </c>
      <c r="L62">
        <v>99.64</v>
      </c>
      <c r="M62">
        <v>99.38</v>
      </c>
      <c r="N62">
        <v>99.23</v>
      </c>
      <c r="O62">
        <v>99.14</v>
      </c>
      <c r="Q62" t="s">
        <v>11</v>
      </c>
      <c r="R62">
        <v>88.79</v>
      </c>
      <c r="S62">
        <v>92.9</v>
      </c>
      <c r="T62">
        <v>79.510000000000005</v>
      </c>
      <c r="U62">
        <v>87.51</v>
      </c>
      <c r="V62">
        <v>86.97</v>
      </c>
      <c r="W62">
        <v>88.76</v>
      </c>
      <c r="X62">
        <v>89.05</v>
      </c>
      <c r="Y62">
        <v>88.98</v>
      </c>
      <c r="Z62">
        <v>88.8</v>
      </c>
      <c r="AB62" t="s">
        <v>21</v>
      </c>
      <c r="AC62">
        <v>89.08</v>
      </c>
      <c r="AD62">
        <v>107.4</v>
      </c>
      <c r="AE62">
        <v>100.1</v>
      </c>
      <c r="AF62">
        <v>100</v>
      </c>
      <c r="AG62">
        <v>99.99</v>
      </c>
      <c r="AH62">
        <v>99.64</v>
      </c>
      <c r="AI62">
        <v>99.38</v>
      </c>
      <c r="AJ62">
        <v>99.23</v>
      </c>
      <c r="AK62">
        <v>99.14</v>
      </c>
    </row>
    <row r="63" spans="1:37" x14ac:dyDescent="0.25">
      <c r="A63" t="s">
        <v>35</v>
      </c>
      <c r="B63" t="s">
        <v>97</v>
      </c>
      <c r="C63" t="s">
        <v>7</v>
      </c>
      <c r="E63" t="s">
        <v>30</v>
      </c>
      <c r="F63" t="s">
        <v>9</v>
      </c>
      <c r="G63">
        <v>61.81</v>
      </c>
      <c r="H63">
        <v>65.599999999999994</v>
      </c>
      <c r="I63">
        <v>95.24</v>
      </c>
      <c r="J63">
        <v>99.67</v>
      </c>
      <c r="K63">
        <v>99.08</v>
      </c>
      <c r="L63">
        <v>99.09</v>
      </c>
      <c r="M63">
        <v>99.09</v>
      </c>
      <c r="N63">
        <v>99.09</v>
      </c>
      <c r="O63">
        <v>99.09</v>
      </c>
      <c r="Q63" t="s">
        <v>11</v>
      </c>
      <c r="R63">
        <v>61.81</v>
      </c>
      <c r="S63">
        <v>66.08</v>
      </c>
      <c r="T63">
        <v>78.78</v>
      </c>
      <c r="U63">
        <v>91.54</v>
      </c>
      <c r="V63">
        <v>92.9</v>
      </c>
      <c r="W63">
        <v>93.37</v>
      </c>
      <c r="X63">
        <v>93.93</v>
      </c>
      <c r="Y63">
        <v>93.71</v>
      </c>
      <c r="Z63">
        <v>93.06</v>
      </c>
      <c r="AB63" t="s">
        <v>21</v>
      </c>
      <c r="AC63">
        <v>61.81</v>
      </c>
      <c r="AD63">
        <v>67.28</v>
      </c>
      <c r="AE63">
        <v>93.79</v>
      </c>
      <c r="AF63">
        <v>99.73</v>
      </c>
      <c r="AG63">
        <v>99.08</v>
      </c>
      <c r="AH63">
        <v>99.09</v>
      </c>
      <c r="AI63">
        <v>99.09</v>
      </c>
      <c r="AJ63">
        <v>99.09</v>
      </c>
      <c r="AK63">
        <v>99.09</v>
      </c>
    </row>
    <row r="64" spans="1:37" x14ac:dyDescent="0.25">
      <c r="A64" t="s">
        <v>35</v>
      </c>
      <c r="B64" t="s">
        <v>98</v>
      </c>
      <c r="C64" t="s">
        <v>7</v>
      </c>
      <c r="E64" t="s">
        <v>30</v>
      </c>
      <c r="F64" t="s">
        <v>9</v>
      </c>
      <c r="G64">
        <v>35.07</v>
      </c>
      <c r="H64">
        <v>43.36</v>
      </c>
      <c r="I64">
        <v>51.06</v>
      </c>
      <c r="J64">
        <v>58.05</v>
      </c>
      <c r="K64">
        <v>65.45</v>
      </c>
      <c r="L64">
        <v>72.349999999999994</v>
      </c>
      <c r="M64">
        <v>77.81</v>
      </c>
      <c r="N64">
        <v>82.78</v>
      </c>
      <c r="O64">
        <v>87.53</v>
      </c>
      <c r="Q64" t="s">
        <v>11</v>
      </c>
      <c r="R64">
        <v>35.07</v>
      </c>
      <c r="S64">
        <v>39.75</v>
      </c>
      <c r="T64">
        <v>45.35</v>
      </c>
      <c r="U64">
        <v>49.12</v>
      </c>
      <c r="V64">
        <v>52.17</v>
      </c>
      <c r="W64">
        <v>55.43</v>
      </c>
      <c r="X64">
        <v>57.74</v>
      </c>
      <c r="Y64">
        <v>60.02</v>
      </c>
      <c r="Z64">
        <v>62.29</v>
      </c>
      <c r="AB64" t="s">
        <v>21</v>
      </c>
      <c r="AC64">
        <v>35.18</v>
      </c>
      <c r="AD64">
        <v>50.88</v>
      </c>
      <c r="AE64">
        <v>72.87</v>
      </c>
      <c r="AF64">
        <v>81.790000000000006</v>
      </c>
      <c r="AG64">
        <v>87.18</v>
      </c>
      <c r="AH64">
        <v>91.51</v>
      </c>
      <c r="AI64">
        <v>95.81</v>
      </c>
      <c r="AJ64">
        <v>98.69</v>
      </c>
      <c r="AK64">
        <v>99.01</v>
      </c>
    </row>
    <row r="65" spans="1:37" x14ac:dyDescent="0.25">
      <c r="A65" t="s">
        <v>35</v>
      </c>
      <c r="B65" t="s">
        <v>99</v>
      </c>
      <c r="C65" t="s">
        <v>7</v>
      </c>
      <c r="E65" t="s">
        <v>30</v>
      </c>
      <c r="F65" t="s">
        <v>9</v>
      </c>
      <c r="G65">
        <v>89.35</v>
      </c>
      <c r="H65">
        <v>97.35</v>
      </c>
      <c r="I65">
        <v>99.77</v>
      </c>
      <c r="J65">
        <v>99.99</v>
      </c>
      <c r="K65">
        <v>100</v>
      </c>
      <c r="L65">
        <v>99.98</v>
      </c>
      <c r="M65">
        <v>99.65</v>
      </c>
      <c r="N65">
        <v>99.39</v>
      </c>
      <c r="O65">
        <v>99.23</v>
      </c>
      <c r="Q65" t="s">
        <v>11</v>
      </c>
      <c r="R65">
        <v>89.35</v>
      </c>
      <c r="S65">
        <v>88.69</v>
      </c>
      <c r="T65">
        <v>77.8</v>
      </c>
      <c r="U65">
        <v>78.06</v>
      </c>
      <c r="V65">
        <v>77.239999999999995</v>
      </c>
      <c r="W65">
        <v>79.11</v>
      </c>
      <c r="X65">
        <v>78.03</v>
      </c>
      <c r="Y65">
        <v>77.94</v>
      </c>
      <c r="Z65">
        <v>77.61</v>
      </c>
      <c r="AB65" t="s">
        <v>21</v>
      </c>
      <c r="AC65">
        <v>89.65</v>
      </c>
      <c r="AD65">
        <v>101.7</v>
      </c>
      <c r="AE65">
        <v>99.85</v>
      </c>
      <c r="AF65">
        <v>99.99</v>
      </c>
      <c r="AG65">
        <v>100</v>
      </c>
      <c r="AH65">
        <v>99.98</v>
      </c>
      <c r="AI65">
        <v>99.65</v>
      </c>
      <c r="AJ65">
        <v>99.39</v>
      </c>
      <c r="AK65">
        <v>99.23</v>
      </c>
    </row>
    <row r="66" spans="1:37" x14ac:dyDescent="0.25">
      <c r="A66" t="s">
        <v>35</v>
      </c>
      <c r="B66" t="s">
        <v>100</v>
      </c>
      <c r="C66" t="s">
        <v>7</v>
      </c>
      <c r="E66" t="s">
        <v>30</v>
      </c>
      <c r="F66" t="s">
        <v>9</v>
      </c>
      <c r="G66">
        <v>80.83</v>
      </c>
      <c r="H66">
        <v>85.7</v>
      </c>
      <c r="I66">
        <v>92.23</v>
      </c>
      <c r="J66">
        <v>94.53</v>
      </c>
      <c r="K66">
        <v>97.24</v>
      </c>
      <c r="L66">
        <v>98.25</v>
      </c>
      <c r="M66">
        <v>99.18</v>
      </c>
      <c r="N66">
        <v>99.35</v>
      </c>
      <c r="O66">
        <v>99.28</v>
      </c>
      <c r="Q66" t="s">
        <v>11</v>
      </c>
      <c r="R66">
        <v>80.83</v>
      </c>
      <c r="S66">
        <v>76.25</v>
      </c>
      <c r="T66">
        <v>80.58</v>
      </c>
      <c r="U66">
        <v>82.99</v>
      </c>
      <c r="V66">
        <v>83.41</v>
      </c>
      <c r="W66">
        <v>84.94</v>
      </c>
      <c r="X66">
        <v>86.74</v>
      </c>
      <c r="Y66">
        <v>88.09</v>
      </c>
      <c r="Z66">
        <v>88.79</v>
      </c>
      <c r="AB66" t="s">
        <v>21</v>
      </c>
      <c r="AC66">
        <v>81.099999999999994</v>
      </c>
      <c r="AD66">
        <v>94.94</v>
      </c>
      <c r="AE66">
        <v>92.28</v>
      </c>
      <c r="AF66">
        <v>96.4</v>
      </c>
      <c r="AG66">
        <v>99.16</v>
      </c>
      <c r="AH66">
        <v>99.65</v>
      </c>
      <c r="AI66">
        <v>92.54</v>
      </c>
      <c r="AJ66">
        <v>94.39</v>
      </c>
      <c r="AK66">
        <v>86.35</v>
      </c>
    </row>
    <row r="67" spans="1:37" x14ac:dyDescent="0.25">
      <c r="A67" t="s">
        <v>35</v>
      </c>
      <c r="B67" t="s">
        <v>101</v>
      </c>
      <c r="C67" t="s">
        <v>7</v>
      </c>
      <c r="E67" t="s">
        <v>30</v>
      </c>
      <c r="F67" t="s">
        <v>9</v>
      </c>
      <c r="G67">
        <v>35.29</v>
      </c>
      <c r="H67">
        <v>48.48</v>
      </c>
      <c r="I67">
        <v>58.67</v>
      </c>
      <c r="J67">
        <v>67.45</v>
      </c>
      <c r="K67">
        <v>76.63</v>
      </c>
      <c r="L67">
        <v>83.35</v>
      </c>
      <c r="M67">
        <v>88</v>
      </c>
      <c r="N67">
        <v>91.74</v>
      </c>
      <c r="O67">
        <v>94.78</v>
      </c>
      <c r="Q67" t="s">
        <v>11</v>
      </c>
      <c r="R67">
        <v>35.29</v>
      </c>
      <c r="S67">
        <v>42.05</v>
      </c>
      <c r="T67">
        <v>42.92</v>
      </c>
      <c r="U67">
        <v>48.22</v>
      </c>
      <c r="V67">
        <v>51.7</v>
      </c>
      <c r="W67">
        <v>56.68</v>
      </c>
      <c r="X67">
        <v>57.6</v>
      </c>
      <c r="Y67">
        <v>57.48</v>
      </c>
      <c r="Z67">
        <v>57.94</v>
      </c>
      <c r="AB67" t="s">
        <v>21</v>
      </c>
      <c r="AC67">
        <v>35.409999999999997</v>
      </c>
      <c r="AD67">
        <v>59.81</v>
      </c>
      <c r="AE67">
        <v>81.62</v>
      </c>
      <c r="AF67">
        <v>90.82</v>
      </c>
      <c r="AG67">
        <v>94.23</v>
      </c>
      <c r="AH67">
        <v>96.85</v>
      </c>
      <c r="AI67">
        <v>98.45</v>
      </c>
      <c r="AJ67">
        <v>98.76</v>
      </c>
      <c r="AK67">
        <v>98.85</v>
      </c>
    </row>
    <row r="68" spans="1:37" x14ac:dyDescent="0.25">
      <c r="A68" t="s">
        <v>35</v>
      </c>
      <c r="B68" t="s">
        <v>102</v>
      </c>
      <c r="C68" t="s">
        <v>7</v>
      </c>
      <c r="E68" t="s">
        <v>30</v>
      </c>
      <c r="F68" t="s">
        <v>9</v>
      </c>
      <c r="G68">
        <v>20.51</v>
      </c>
      <c r="H68">
        <v>30.33</v>
      </c>
      <c r="I68">
        <v>42.57</v>
      </c>
      <c r="J68">
        <v>51.43</v>
      </c>
      <c r="K68">
        <v>62.26</v>
      </c>
      <c r="L68">
        <v>70.8</v>
      </c>
      <c r="M68">
        <v>79.5</v>
      </c>
      <c r="N68">
        <v>86.35</v>
      </c>
      <c r="O68">
        <v>92.21</v>
      </c>
      <c r="Q68" t="s">
        <v>11</v>
      </c>
      <c r="R68">
        <v>20.51</v>
      </c>
      <c r="S68">
        <v>29.16</v>
      </c>
      <c r="T68">
        <v>38.22</v>
      </c>
      <c r="U68">
        <v>43.12</v>
      </c>
      <c r="V68">
        <v>48.21</v>
      </c>
      <c r="W68">
        <v>53.35</v>
      </c>
      <c r="X68">
        <v>57.22</v>
      </c>
      <c r="Y68">
        <v>59.36</v>
      </c>
      <c r="Z68">
        <v>60.02</v>
      </c>
      <c r="AB68" t="s">
        <v>21</v>
      </c>
      <c r="AC68">
        <v>20.58</v>
      </c>
      <c r="AD68">
        <v>36.01</v>
      </c>
      <c r="AE68">
        <v>60.05</v>
      </c>
      <c r="AF68">
        <v>79.89</v>
      </c>
      <c r="AG68">
        <v>90.89</v>
      </c>
      <c r="AH68">
        <v>94.67</v>
      </c>
      <c r="AI68">
        <v>96.92</v>
      </c>
      <c r="AJ68">
        <v>98.45</v>
      </c>
      <c r="AK68">
        <v>98.95</v>
      </c>
    </row>
    <row r="69" spans="1:37" x14ac:dyDescent="0.25">
      <c r="A69" t="s">
        <v>35</v>
      </c>
      <c r="B69" t="s">
        <v>103</v>
      </c>
      <c r="C69" t="s">
        <v>7</v>
      </c>
      <c r="E69" t="s">
        <v>30</v>
      </c>
      <c r="F69" t="s">
        <v>9</v>
      </c>
      <c r="G69">
        <v>22.9</v>
      </c>
      <c r="H69">
        <v>33.75</v>
      </c>
      <c r="I69">
        <v>43.27</v>
      </c>
      <c r="J69">
        <v>50.9</v>
      </c>
      <c r="K69">
        <v>59.43</v>
      </c>
      <c r="L69">
        <v>66.72</v>
      </c>
      <c r="M69">
        <v>73.94</v>
      </c>
      <c r="N69">
        <v>81.31</v>
      </c>
      <c r="O69">
        <v>87.65</v>
      </c>
      <c r="Q69" t="s">
        <v>11</v>
      </c>
      <c r="R69">
        <v>22.9</v>
      </c>
      <c r="S69">
        <v>31.93</v>
      </c>
      <c r="T69">
        <v>39.42</v>
      </c>
      <c r="U69">
        <v>43.42</v>
      </c>
      <c r="V69">
        <v>47.52</v>
      </c>
      <c r="W69">
        <v>50.17</v>
      </c>
      <c r="X69">
        <v>52.1</v>
      </c>
      <c r="Y69">
        <v>55.66</v>
      </c>
      <c r="Z69">
        <v>58.63</v>
      </c>
      <c r="AB69" t="s">
        <v>21</v>
      </c>
      <c r="AC69">
        <v>22.98</v>
      </c>
      <c r="AD69">
        <v>39.78</v>
      </c>
      <c r="AE69">
        <v>57.98</v>
      </c>
      <c r="AF69">
        <v>72.61</v>
      </c>
      <c r="AG69">
        <v>85.8</v>
      </c>
      <c r="AH69">
        <v>90.48</v>
      </c>
      <c r="AI69">
        <v>93.55</v>
      </c>
      <c r="AJ69">
        <v>96.27</v>
      </c>
      <c r="AK69">
        <v>98.48</v>
      </c>
    </row>
    <row r="70" spans="1:37" x14ac:dyDescent="0.25">
      <c r="A70" t="s">
        <v>35</v>
      </c>
      <c r="B70" t="s">
        <v>104</v>
      </c>
      <c r="C70" t="s">
        <v>7</v>
      </c>
      <c r="E70" t="s">
        <v>30</v>
      </c>
      <c r="F70" t="s">
        <v>9</v>
      </c>
      <c r="G70">
        <v>63.58</v>
      </c>
      <c r="H70">
        <v>85.94</v>
      </c>
      <c r="I70">
        <v>95.7</v>
      </c>
      <c r="J70">
        <v>97.16</v>
      </c>
      <c r="K70">
        <v>97.9</v>
      </c>
      <c r="L70">
        <v>98.34</v>
      </c>
      <c r="M70">
        <v>98.6</v>
      </c>
      <c r="N70">
        <v>98.76</v>
      </c>
      <c r="O70">
        <v>98.86</v>
      </c>
      <c r="Q70" t="s">
        <v>11</v>
      </c>
      <c r="R70">
        <v>63.58</v>
      </c>
      <c r="S70">
        <v>78.12</v>
      </c>
      <c r="T70">
        <v>94.03</v>
      </c>
      <c r="U70">
        <v>94.52</v>
      </c>
      <c r="V70">
        <v>91.43</v>
      </c>
      <c r="W70">
        <v>92.62</v>
      </c>
      <c r="X70">
        <v>96.38</v>
      </c>
      <c r="Y70">
        <v>95.3</v>
      </c>
      <c r="Z70">
        <v>92.16</v>
      </c>
      <c r="AB70" t="s">
        <v>21</v>
      </c>
      <c r="AC70">
        <v>63.79</v>
      </c>
      <c r="AD70">
        <v>86.79</v>
      </c>
      <c r="AE70">
        <v>95.67</v>
      </c>
      <c r="AF70">
        <v>97.16</v>
      </c>
      <c r="AG70">
        <v>97.9</v>
      </c>
      <c r="AH70">
        <v>98.34</v>
      </c>
      <c r="AI70">
        <v>98.6</v>
      </c>
      <c r="AJ70">
        <v>98.76</v>
      </c>
      <c r="AK70">
        <v>98.86</v>
      </c>
    </row>
    <row r="71" spans="1:37" x14ac:dyDescent="0.25">
      <c r="A71" t="s">
        <v>35</v>
      </c>
      <c r="B71" t="s">
        <v>105</v>
      </c>
      <c r="C71" t="s">
        <v>7</v>
      </c>
      <c r="E71" t="s">
        <v>30</v>
      </c>
      <c r="F71" t="s">
        <v>9</v>
      </c>
      <c r="G71">
        <v>15.92</v>
      </c>
      <c r="H71">
        <v>23.3</v>
      </c>
      <c r="I71">
        <v>33.229999999999997</v>
      </c>
      <c r="J71">
        <v>42.93</v>
      </c>
      <c r="K71">
        <v>53.08</v>
      </c>
      <c r="L71">
        <v>62.82</v>
      </c>
      <c r="M71">
        <v>73.12</v>
      </c>
      <c r="N71">
        <v>79.33</v>
      </c>
      <c r="O71">
        <v>84.55</v>
      </c>
      <c r="Q71" t="s">
        <v>11</v>
      </c>
      <c r="R71">
        <v>15.92</v>
      </c>
      <c r="S71">
        <v>21.75</v>
      </c>
      <c r="T71">
        <v>28.94</v>
      </c>
      <c r="U71">
        <v>34.380000000000003</v>
      </c>
      <c r="V71">
        <v>38.270000000000003</v>
      </c>
      <c r="W71">
        <v>43.2</v>
      </c>
      <c r="X71">
        <v>47.38</v>
      </c>
      <c r="Y71">
        <v>50.09</v>
      </c>
      <c r="Z71">
        <v>51.1</v>
      </c>
      <c r="AB71" t="s">
        <v>21</v>
      </c>
      <c r="AC71">
        <v>15.97</v>
      </c>
      <c r="AD71">
        <v>27.64</v>
      </c>
      <c r="AE71">
        <v>49.85</v>
      </c>
      <c r="AF71">
        <v>69.180000000000007</v>
      </c>
      <c r="AG71">
        <v>83.43</v>
      </c>
      <c r="AH71">
        <v>90.04</v>
      </c>
      <c r="AI71">
        <v>94.6</v>
      </c>
      <c r="AJ71">
        <v>98.18</v>
      </c>
      <c r="AK71">
        <v>98.8</v>
      </c>
    </row>
    <row r="72" spans="1:37" x14ac:dyDescent="0.25">
      <c r="A72" t="s">
        <v>35</v>
      </c>
      <c r="B72" t="s">
        <v>106</v>
      </c>
      <c r="C72" t="s">
        <v>7</v>
      </c>
      <c r="E72" t="s">
        <v>30</v>
      </c>
      <c r="F72" t="s">
        <v>9</v>
      </c>
      <c r="G72">
        <v>38.07</v>
      </c>
      <c r="H72">
        <v>46.79</v>
      </c>
      <c r="I72">
        <v>60.11</v>
      </c>
      <c r="J72">
        <v>72.319999999999993</v>
      </c>
      <c r="K72">
        <v>81.34</v>
      </c>
      <c r="L72">
        <v>87.8</v>
      </c>
      <c r="M72">
        <v>93.79</v>
      </c>
      <c r="N72">
        <v>96.5</v>
      </c>
      <c r="O72">
        <v>98.06</v>
      </c>
      <c r="Q72" t="s">
        <v>11</v>
      </c>
      <c r="R72">
        <v>38.07</v>
      </c>
      <c r="S72">
        <v>42.23</v>
      </c>
      <c r="T72">
        <v>45.84</v>
      </c>
      <c r="U72">
        <v>53.4</v>
      </c>
      <c r="V72">
        <v>58.42</v>
      </c>
      <c r="W72">
        <v>58.32</v>
      </c>
      <c r="X72">
        <v>59.4</v>
      </c>
      <c r="Y72">
        <v>60.59</v>
      </c>
      <c r="Z72">
        <v>61.74</v>
      </c>
      <c r="AB72" t="s">
        <v>21</v>
      </c>
      <c r="AC72">
        <v>38.14</v>
      </c>
      <c r="AD72">
        <v>55.15</v>
      </c>
      <c r="AE72">
        <v>79.680000000000007</v>
      </c>
      <c r="AF72">
        <v>91.99</v>
      </c>
      <c r="AG72">
        <v>95.29</v>
      </c>
      <c r="AH72">
        <v>98.2</v>
      </c>
      <c r="AI72">
        <v>99.46</v>
      </c>
      <c r="AJ72">
        <v>99.09</v>
      </c>
      <c r="AK72">
        <v>99.09</v>
      </c>
    </row>
    <row r="73" spans="1:37" x14ac:dyDescent="0.25">
      <c r="A73" t="s">
        <v>35</v>
      </c>
      <c r="B73" t="s">
        <v>107</v>
      </c>
      <c r="C73" t="s">
        <v>7</v>
      </c>
      <c r="E73" t="s">
        <v>30</v>
      </c>
      <c r="F73" t="s">
        <v>9</v>
      </c>
      <c r="G73">
        <v>91.08</v>
      </c>
      <c r="H73">
        <v>96.8</v>
      </c>
      <c r="I73">
        <v>100.1</v>
      </c>
      <c r="J73">
        <v>99.99</v>
      </c>
      <c r="K73">
        <v>99.96</v>
      </c>
      <c r="L73">
        <v>99.78</v>
      </c>
      <c r="M73">
        <v>99.49</v>
      </c>
      <c r="N73">
        <v>99.29</v>
      </c>
      <c r="O73">
        <v>99.17</v>
      </c>
      <c r="Q73" t="s">
        <v>11</v>
      </c>
      <c r="R73">
        <v>91.08</v>
      </c>
      <c r="S73">
        <v>90.77</v>
      </c>
      <c r="T73">
        <v>80.94</v>
      </c>
      <c r="U73">
        <v>84.02</v>
      </c>
      <c r="V73">
        <v>82.61</v>
      </c>
      <c r="W73">
        <v>81.48</v>
      </c>
      <c r="X73">
        <v>81.239999999999995</v>
      </c>
      <c r="Y73">
        <v>80.069999999999993</v>
      </c>
      <c r="Z73">
        <v>79.69</v>
      </c>
      <c r="AB73" t="s">
        <v>21</v>
      </c>
      <c r="AC73">
        <v>91.23</v>
      </c>
      <c r="AD73">
        <v>98.31</v>
      </c>
      <c r="AE73">
        <v>99.77</v>
      </c>
      <c r="AF73">
        <v>99.98</v>
      </c>
      <c r="AG73">
        <v>99.96</v>
      </c>
      <c r="AH73">
        <v>99.78</v>
      </c>
      <c r="AI73">
        <v>99.49</v>
      </c>
      <c r="AJ73">
        <v>99.29</v>
      </c>
      <c r="AK73">
        <v>99.17</v>
      </c>
    </row>
    <row r="74" spans="1:37" x14ac:dyDescent="0.25">
      <c r="A74" t="s">
        <v>35</v>
      </c>
      <c r="B74" t="s">
        <v>108</v>
      </c>
      <c r="C74" t="s">
        <v>7</v>
      </c>
      <c r="E74" t="s">
        <v>30</v>
      </c>
      <c r="F74" t="s">
        <v>9</v>
      </c>
      <c r="G74">
        <v>85.52</v>
      </c>
      <c r="H74">
        <v>93.37</v>
      </c>
      <c r="I74">
        <v>97.18</v>
      </c>
      <c r="J74">
        <v>98.84</v>
      </c>
      <c r="K74">
        <v>99.77</v>
      </c>
      <c r="L74">
        <v>99.91</v>
      </c>
      <c r="M74">
        <v>99.56</v>
      </c>
      <c r="N74">
        <v>99.34</v>
      </c>
      <c r="O74">
        <v>99.2</v>
      </c>
      <c r="Q74" t="s">
        <v>11</v>
      </c>
      <c r="R74">
        <v>85.52</v>
      </c>
      <c r="S74">
        <v>86.1</v>
      </c>
      <c r="T74">
        <v>75.849999999999994</v>
      </c>
      <c r="U74">
        <v>75.12</v>
      </c>
      <c r="V74">
        <v>74.53</v>
      </c>
      <c r="W74">
        <v>73.16</v>
      </c>
      <c r="X74">
        <v>73.89</v>
      </c>
      <c r="Y74">
        <v>73.52</v>
      </c>
      <c r="Z74">
        <v>72.42</v>
      </c>
      <c r="AB74" t="s">
        <v>21</v>
      </c>
      <c r="AC74">
        <v>85.8</v>
      </c>
      <c r="AD74">
        <v>94.87</v>
      </c>
      <c r="AE74">
        <v>99.3</v>
      </c>
      <c r="AF74">
        <v>99.91</v>
      </c>
      <c r="AG74">
        <v>99.98</v>
      </c>
      <c r="AH74">
        <v>99.94</v>
      </c>
      <c r="AI74">
        <v>99.57</v>
      </c>
      <c r="AJ74">
        <v>99.34</v>
      </c>
      <c r="AK74">
        <v>99.2</v>
      </c>
    </row>
    <row r="75" spans="1:37" x14ac:dyDescent="0.25">
      <c r="A75" t="s">
        <v>35</v>
      </c>
      <c r="B75" t="s">
        <v>109</v>
      </c>
      <c r="C75" t="s">
        <v>7</v>
      </c>
      <c r="E75" t="s">
        <v>30</v>
      </c>
      <c r="F75" t="s">
        <v>9</v>
      </c>
      <c r="G75">
        <v>64.75</v>
      </c>
      <c r="H75">
        <v>83.8</v>
      </c>
      <c r="I75">
        <v>95.31</v>
      </c>
      <c r="J75">
        <v>98.91</v>
      </c>
      <c r="K75">
        <v>99.29</v>
      </c>
      <c r="L75">
        <v>99.32</v>
      </c>
      <c r="M75">
        <v>99.33</v>
      </c>
      <c r="N75">
        <v>99.33</v>
      </c>
      <c r="O75">
        <v>99.33</v>
      </c>
      <c r="Q75" t="s">
        <v>11</v>
      </c>
      <c r="R75">
        <v>64.75</v>
      </c>
      <c r="S75">
        <v>77.31</v>
      </c>
      <c r="T75">
        <v>77.22</v>
      </c>
      <c r="U75">
        <v>77.290000000000006</v>
      </c>
      <c r="V75">
        <v>80.91</v>
      </c>
      <c r="W75">
        <v>81.27</v>
      </c>
      <c r="X75">
        <v>81.05</v>
      </c>
      <c r="Y75">
        <v>80.739999999999995</v>
      </c>
      <c r="Z75">
        <v>79.709999999999994</v>
      </c>
      <c r="AB75" t="s">
        <v>21</v>
      </c>
      <c r="AC75">
        <v>64.97</v>
      </c>
      <c r="AD75">
        <v>89.29</v>
      </c>
      <c r="AE75">
        <v>99.43</v>
      </c>
      <c r="AF75">
        <v>99.92</v>
      </c>
      <c r="AG75">
        <v>99.03</v>
      </c>
      <c r="AH75">
        <v>99.04</v>
      </c>
      <c r="AI75">
        <v>99.04</v>
      </c>
      <c r="AJ75">
        <v>99.04</v>
      </c>
      <c r="AK75">
        <v>99.04</v>
      </c>
    </row>
    <row r="76" spans="1:37" x14ac:dyDescent="0.25">
      <c r="A76" t="s">
        <v>35</v>
      </c>
      <c r="B76" t="s">
        <v>23</v>
      </c>
      <c r="C76" t="s">
        <v>7</v>
      </c>
      <c r="E76" t="s">
        <v>30</v>
      </c>
      <c r="F76" t="s">
        <v>9</v>
      </c>
      <c r="G76">
        <v>49.82</v>
      </c>
      <c r="H76">
        <v>63.29</v>
      </c>
      <c r="I76">
        <v>75.33</v>
      </c>
      <c r="J76">
        <v>83.88</v>
      </c>
      <c r="K76">
        <v>90.63</v>
      </c>
      <c r="L76">
        <v>94.98</v>
      </c>
      <c r="M76">
        <v>97.61</v>
      </c>
      <c r="N76">
        <v>98.65</v>
      </c>
      <c r="O76">
        <v>98.87</v>
      </c>
      <c r="Q76" t="s">
        <v>11</v>
      </c>
      <c r="R76">
        <v>49.82</v>
      </c>
      <c r="S76">
        <v>58.51</v>
      </c>
      <c r="T76">
        <v>68.760000000000005</v>
      </c>
      <c r="U76">
        <v>73.7</v>
      </c>
      <c r="V76">
        <v>76.41</v>
      </c>
      <c r="W76">
        <v>78.23</v>
      </c>
      <c r="X76">
        <v>79.150000000000006</v>
      </c>
      <c r="Y76">
        <v>79.8</v>
      </c>
      <c r="Z76">
        <v>80.069999999999993</v>
      </c>
      <c r="AB76" t="s">
        <v>21</v>
      </c>
      <c r="AC76">
        <v>49.99</v>
      </c>
      <c r="AD76">
        <v>66.59</v>
      </c>
      <c r="AE76">
        <v>91.23</v>
      </c>
      <c r="AF76">
        <v>97.03</v>
      </c>
      <c r="AG76">
        <v>98.19</v>
      </c>
      <c r="AH76">
        <v>98.61</v>
      </c>
      <c r="AI76">
        <v>98.79</v>
      </c>
      <c r="AJ76">
        <v>98.88</v>
      </c>
      <c r="AK76">
        <v>98.93</v>
      </c>
    </row>
    <row r="77" spans="1:37" x14ac:dyDescent="0.25">
      <c r="A77" t="s">
        <v>35</v>
      </c>
      <c r="B77" t="s">
        <v>110</v>
      </c>
      <c r="C77" t="s">
        <v>7</v>
      </c>
      <c r="E77" t="s">
        <v>30</v>
      </c>
      <c r="F77" t="s">
        <v>9</v>
      </c>
      <c r="G77">
        <v>64.47</v>
      </c>
      <c r="H77">
        <v>73.349999999999994</v>
      </c>
      <c r="I77">
        <v>80.900000000000006</v>
      </c>
      <c r="J77">
        <v>86.26</v>
      </c>
      <c r="K77">
        <v>90.63</v>
      </c>
      <c r="L77">
        <v>93.7</v>
      </c>
      <c r="M77">
        <v>95.46</v>
      </c>
      <c r="N77">
        <v>96.8</v>
      </c>
      <c r="O77">
        <v>98.13</v>
      </c>
      <c r="Q77" t="s">
        <v>11</v>
      </c>
      <c r="R77">
        <v>64.47</v>
      </c>
      <c r="S77">
        <v>67.33</v>
      </c>
      <c r="T77">
        <v>72.349999999999994</v>
      </c>
      <c r="U77">
        <v>72.38</v>
      </c>
      <c r="V77">
        <v>72.14</v>
      </c>
      <c r="W77">
        <v>73.44</v>
      </c>
      <c r="X77">
        <v>74.05</v>
      </c>
      <c r="Y77">
        <v>73.430000000000007</v>
      </c>
      <c r="Z77">
        <v>74.17</v>
      </c>
      <c r="AB77" t="s">
        <v>21</v>
      </c>
      <c r="AC77">
        <v>64.680000000000007</v>
      </c>
      <c r="AD77">
        <v>87.24</v>
      </c>
      <c r="AE77">
        <v>101.6</v>
      </c>
      <c r="AF77">
        <v>100.9</v>
      </c>
      <c r="AG77">
        <v>99.55</v>
      </c>
      <c r="AH77">
        <v>99.03</v>
      </c>
      <c r="AI77">
        <v>99.03</v>
      </c>
      <c r="AJ77">
        <v>99.03</v>
      </c>
      <c r="AK77">
        <v>99.03</v>
      </c>
    </row>
    <row r="78" spans="1:37" x14ac:dyDescent="0.25">
      <c r="A78" t="s">
        <v>35</v>
      </c>
      <c r="B78" t="s">
        <v>111</v>
      </c>
      <c r="C78" t="s">
        <v>7</v>
      </c>
      <c r="E78" t="s">
        <v>30</v>
      </c>
      <c r="F78" t="s">
        <v>9</v>
      </c>
      <c r="G78">
        <v>63.54</v>
      </c>
      <c r="H78">
        <v>69.56</v>
      </c>
      <c r="I78">
        <v>76.03</v>
      </c>
      <c r="J78">
        <v>79.41</v>
      </c>
      <c r="K78">
        <v>80.61</v>
      </c>
      <c r="L78">
        <v>84.29</v>
      </c>
      <c r="M78">
        <v>86.8</v>
      </c>
      <c r="N78">
        <v>89.81</v>
      </c>
      <c r="O78">
        <v>91.86</v>
      </c>
      <c r="Q78" t="s">
        <v>11</v>
      </c>
      <c r="R78">
        <v>63.54</v>
      </c>
      <c r="S78">
        <v>63.34</v>
      </c>
      <c r="T78">
        <v>69.650000000000006</v>
      </c>
      <c r="U78">
        <v>70.709999999999994</v>
      </c>
      <c r="V78">
        <v>68.819999999999993</v>
      </c>
      <c r="W78">
        <v>69.59</v>
      </c>
      <c r="X78">
        <v>69.459999999999994</v>
      </c>
      <c r="Y78">
        <v>69.58</v>
      </c>
      <c r="Z78">
        <v>70.87</v>
      </c>
      <c r="AB78" t="s">
        <v>21</v>
      </c>
      <c r="AC78">
        <v>63.75</v>
      </c>
      <c r="AD78">
        <v>83.08</v>
      </c>
      <c r="AE78">
        <v>93.29</v>
      </c>
      <c r="AF78">
        <v>97.08</v>
      </c>
      <c r="AG78">
        <v>98.46</v>
      </c>
      <c r="AH78">
        <v>99.03</v>
      </c>
      <c r="AI78">
        <v>99.04</v>
      </c>
      <c r="AJ78">
        <v>99.05</v>
      </c>
      <c r="AK78">
        <v>99.05</v>
      </c>
    </row>
    <row r="79" spans="1:37" x14ac:dyDescent="0.25">
      <c r="A79" t="s">
        <v>35</v>
      </c>
      <c r="B79" t="s">
        <v>112</v>
      </c>
      <c r="C79" t="s">
        <v>7</v>
      </c>
      <c r="E79" t="s">
        <v>30</v>
      </c>
      <c r="F79" t="s">
        <v>9</v>
      </c>
      <c r="G79">
        <v>42.54</v>
      </c>
      <c r="H79">
        <v>51.82</v>
      </c>
      <c r="I79">
        <v>65.91</v>
      </c>
      <c r="J79">
        <v>79.650000000000006</v>
      </c>
      <c r="K79">
        <v>89.73</v>
      </c>
      <c r="L79">
        <v>94.66</v>
      </c>
      <c r="M79">
        <v>96.75</v>
      </c>
      <c r="N79">
        <v>97.58</v>
      </c>
      <c r="O79">
        <v>98.06</v>
      </c>
      <c r="Q79" t="s">
        <v>11</v>
      </c>
      <c r="R79">
        <v>42.54</v>
      </c>
      <c r="S79">
        <v>48.06</v>
      </c>
      <c r="T79">
        <v>58.11</v>
      </c>
      <c r="U79">
        <v>68.63</v>
      </c>
      <c r="V79">
        <v>74.98</v>
      </c>
      <c r="W79">
        <v>80.510000000000005</v>
      </c>
      <c r="X79">
        <v>81.819999999999993</v>
      </c>
      <c r="Y79">
        <v>82.44</v>
      </c>
      <c r="Z79">
        <v>84.53</v>
      </c>
      <c r="AB79" t="s">
        <v>21</v>
      </c>
      <c r="AC79">
        <v>42.68</v>
      </c>
      <c r="AD79">
        <v>61.29</v>
      </c>
      <c r="AE79">
        <v>86.48</v>
      </c>
      <c r="AF79">
        <v>97.24</v>
      </c>
      <c r="AG79">
        <v>98.44</v>
      </c>
      <c r="AH79">
        <v>98.92</v>
      </c>
      <c r="AI79">
        <v>98.97</v>
      </c>
      <c r="AJ79">
        <v>98.98</v>
      </c>
      <c r="AK79">
        <v>98.99</v>
      </c>
    </row>
    <row r="80" spans="1:37" x14ac:dyDescent="0.25">
      <c r="A80" t="s">
        <v>35</v>
      </c>
      <c r="B80" t="s">
        <v>113</v>
      </c>
      <c r="C80" t="s">
        <v>7</v>
      </c>
      <c r="E80" t="s">
        <v>30</v>
      </c>
      <c r="F80" t="s">
        <v>9</v>
      </c>
      <c r="G80">
        <v>91.8</v>
      </c>
      <c r="H80">
        <v>102</v>
      </c>
      <c r="I80">
        <v>100.9</v>
      </c>
      <c r="J80">
        <v>100</v>
      </c>
      <c r="K80">
        <v>100</v>
      </c>
      <c r="L80">
        <v>100</v>
      </c>
      <c r="M80">
        <v>100</v>
      </c>
      <c r="N80">
        <v>100</v>
      </c>
      <c r="O80">
        <v>99.66</v>
      </c>
      <c r="Q80" t="s">
        <v>11</v>
      </c>
      <c r="R80">
        <v>91.8</v>
      </c>
      <c r="S80">
        <v>86.86</v>
      </c>
      <c r="T80">
        <v>74.27</v>
      </c>
      <c r="U80">
        <v>69.739999999999995</v>
      </c>
      <c r="V80">
        <v>69.37</v>
      </c>
      <c r="W80">
        <v>71.83</v>
      </c>
      <c r="X80">
        <v>70.41</v>
      </c>
      <c r="Y80">
        <v>71.56</v>
      </c>
      <c r="Z80">
        <v>71.06</v>
      </c>
      <c r="AB80" t="s">
        <v>21</v>
      </c>
      <c r="AC80">
        <v>92.1</v>
      </c>
      <c r="AD80">
        <v>103.6</v>
      </c>
      <c r="AE80">
        <v>100.3</v>
      </c>
      <c r="AF80">
        <v>100</v>
      </c>
      <c r="AG80">
        <v>100</v>
      </c>
      <c r="AH80">
        <v>100</v>
      </c>
      <c r="AI80">
        <v>100</v>
      </c>
      <c r="AJ80">
        <v>100</v>
      </c>
      <c r="AK80">
        <v>99.66</v>
      </c>
    </row>
    <row r="81" spans="1:37" x14ac:dyDescent="0.25">
      <c r="A81" t="s">
        <v>35</v>
      </c>
      <c r="B81" t="s">
        <v>114</v>
      </c>
      <c r="C81" t="s">
        <v>7</v>
      </c>
      <c r="E81" t="s">
        <v>30</v>
      </c>
      <c r="F81" t="s">
        <v>9</v>
      </c>
      <c r="G81">
        <v>87.92</v>
      </c>
      <c r="H81">
        <v>90.59</v>
      </c>
      <c r="I81">
        <v>96.42</v>
      </c>
      <c r="J81">
        <v>97.83</v>
      </c>
      <c r="K81">
        <v>98.29</v>
      </c>
      <c r="L81">
        <v>98.57</v>
      </c>
      <c r="M81">
        <v>98.75</v>
      </c>
      <c r="N81">
        <v>98.87</v>
      </c>
      <c r="O81">
        <v>99.01</v>
      </c>
      <c r="Q81" t="s">
        <v>11</v>
      </c>
      <c r="R81">
        <v>87.92</v>
      </c>
      <c r="S81">
        <v>84.42</v>
      </c>
      <c r="T81">
        <v>75.28</v>
      </c>
      <c r="U81">
        <v>79.81</v>
      </c>
      <c r="V81">
        <v>79.819999999999993</v>
      </c>
      <c r="W81">
        <v>80.349999999999994</v>
      </c>
      <c r="X81">
        <v>80.36</v>
      </c>
      <c r="Y81">
        <v>78.959999999999994</v>
      </c>
      <c r="Z81">
        <v>80.38</v>
      </c>
      <c r="AB81" t="s">
        <v>21</v>
      </c>
      <c r="AC81">
        <v>87.92</v>
      </c>
      <c r="AD81">
        <v>93.97</v>
      </c>
      <c r="AE81">
        <v>99.51</v>
      </c>
      <c r="AF81">
        <v>99.97</v>
      </c>
      <c r="AG81">
        <v>99.94</v>
      </c>
      <c r="AH81">
        <v>99.64</v>
      </c>
      <c r="AI81">
        <v>99.38</v>
      </c>
      <c r="AJ81">
        <v>99.23</v>
      </c>
      <c r="AK81">
        <v>99.14</v>
      </c>
    </row>
    <row r="82" spans="1:37" x14ac:dyDescent="0.25">
      <c r="A82" t="s">
        <v>35</v>
      </c>
      <c r="B82" t="s">
        <v>115</v>
      </c>
      <c r="C82" t="s">
        <v>7</v>
      </c>
      <c r="E82" t="s">
        <v>30</v>
      </c>
      <c r="F82" t="s">
        <v>9</v>
      </c>
      <c r="G82">
        <v>79.760000000000005</v>
      </c>
      <c r="H82">
        <v>88.66</v>
      </c>
      <c r="I82">
        <v>93</v>
      </c>
      <c r="J82">
        <v>95.66</v>
      </c>
      <c r="K82">
        <v>97.99</v>
      </c>
      <c r="L82">
        <v>99.12</v>
      </c>
      <c r="M82">
        <v>99.14</v>
      </c>
      <c r="N82">
        <v>99.11</v>
      </c>
      <c r="O82">
        <v>99.08</v>
      </c>
      <c r="Q82" t="s">
        <v>11</v>
      </c>
      <c r="R82">
        <v>79.760000000000005</v>
      </c>
      <c r="S82">
        <v>82.51</v>
      </c>
      <c r="T82">
        <v>76.23</v>
      </c>
      <c r="U82">
        <v>73.3</v>
      </c>
      <c r="V82">
        <v>72.069999999999993</v>
      </c>
      <c r="W82">
        <v>72.489999999999995</v>
      </c>
      <c r="X82">
        <v>72.489999999999995</v>
      </c>
      <c r="Y82">
        <v>71.36</v>
      </c>
      <c r="Z82">
        <v>71.38</v>
      </c>
      <c r="AB82" t="s">
        <v>21</v>
      </c>
      <c r="AC82">
        <v>80.02</v>
      </c>
      <c r="AD82">
        <v>92.4</v>
      </c>
      <c r="AE82">
        <v>99.13</v>
      </c>
      <c r="AF82">
        <v>99.49</v>
      </c>
      <c r="AG82">
        <v>99.67</v>
      </c>
      <c r="AH82">
        <v>99.49</v>
      </c>
      <c r="AI82">
        <v>99.3</v>
      </c>
      <c r="AJ82">
        <v>99.18</v>
      </c>
      <c r="AK82">
        <v>99.11</v>
      </c>
    </row>
    <row r="83" spans="1:37" x14ac:dyDescent="0.25">
      <c r="A83" t="s">
        <v>35</v>
      </c>
      <c r="B83" t="s">
        <v>116</v>
      </c>
      <c r="C83" t="s">
        <v>7</v>
      </c>
      <c r="E83" t="s">
        <v>30</v>
      </c>
      <c r="F83" t="s">
        <v>9</v>
      </c>
      <c r="G83">
        <v>71.61</v>
      </c>
      <c r="H83">
        <v>79</v>
      </c>
      <c r="I83">
        <v>83.82</v>
      </c>
      <c r="J83">
        <v>89.56</v>
      </c>
      <c r="K83">
        <v>96.66</v>
      </c>
      <c r="L83">
        <v>99.12</v>
      </c>
      <c r="M83">
        <v>99.16</v>
      </c>
      <c r="N83">
        <v>99.16</v>
      </c>
      <c r="O83">
        <v>99.16</v>
      </c>
      <c r="Q83" t="s">
        <v>11</v>
      </c>
      <c r="R83">
        <v>71.61</v>
      </c>
      <c r="S83">
        <v>73.3</v>
      </c>
      <c r="T83">
        <v>68.08</v>
      </c>
      <c r="U83">
        <v>70.63</v>
      </c>
      <c r="V83">
        <v>73.67</v>
      </c>
      <c r="W83">
        <v>71.62</v>
      </c>
      <c r="X83">
        <v>70.97</v>
      </c>
      <c r="Y83">
        <v>70.510000000000005</v>
      </c>
      <c r="Z83">
        <v>71.16</v>
      </c>
      <c r="AB83" t="s">
        <v>21</v>
      </c>
      <c r="AC83">
        <v>71.849999999999994</v>
      </c>
      <c r="AD83">
        <v>89.8</v>
      </c>
      <c r="AE83">
        <v>94.56</v>
      </c>
      <c r="AF83">
        <v>99.12</v>
      </c>
      <c r="AG83">
        <v>99.12</v>
      </c>
      <c r="AH83">
        <v>99.12</v>
      </c>
      <c r="AI83">
        <v>99.12</v>
      </c>
      <c r="AJ83">
        <v>99.12</v>
      </c>
      <c r="AK83">
        <v>99.12</v>
      </c>
    </row>
    <row r="84" spans="1:37" x14ac:dyDescent="0.25">
      <c r="A84" t="s">
        <v>35</v>
      </c>
      <c r="B84" t="s">
        <v>117</v>
      </c>
      <c r="C84" t="s">
        <v>7</v>
      </c>
      <c r="E84" t="s">
        <v>30</v>
      </c>
      <c r="F84" t="s">
        <v>9</v>
      </c>
      <c r="G84">
        <v>93.36</v>
      </c>
      <c r="H84">
        <v>96.11</v>
      </c>
      <c r="I84">
        <v>97.7</v>
      </c>
      <c r="J84">
        <v>99.34</v>
      </c>
      <c r="K84">
        <v>99.66</v>
      </c>
      <c r="L84">
        <v>99.41</v>
      </c>
      <c r="M84">
        <v>99.25</v>
      </c>
      <c r="N84">
        <v>99.15</v>
      </c>
      <c r="O84">
        <v>99.09</v>
      </c>
      <c r="Q84" t="s">
        <v>11</v>
      </c>
      <c r="R84">
        <v>93.36</v>
      </c>
      <c r="S84">
        <v>86.84</v>
      </c>
      <c r="T84">
        <v>74.02</v>
      </c>
      <c r="U84">
        <v>72.319999999999993</v>
      </c>
      <c r="V84">
        <v>72.239999999999995</v>
      </c>
      <c r="W84">
        <v>73.680000000000007</v>
      </c>
      <c r="X84">
        <v>71.58</v>
      </c>
      <c r="Y84">
        <v>71.44</v>
      </c>
      <c r="Z84">
        <v>72.040000000000006</v>
      </c>
      <c r="AB84" t="s">
        <v>21</v>
      </c>
      <c r="AC84">
        <v>93.67</v>
      </c>
      <c r="AD84">
        <v>100.6</v>
      </c>
      <c r="AE84">
        <v>100</v>
      </c>
      <c r="AF84">
        <v>100</v>
      </c>
      <c r="AG84">
        <v>99.69</v>
      </c>
      <c r="AH84">
        <v>99.41</v>
      </c>
      <c r="AI84">
        <v>99.25</v>
      </c>
      <c r="AJ84">
        <v>99.15</v>
      </c>
      <c r="AK84">
        <v>99.09</v>
      </c>
    </row>
    <row r="85" spans="1:37" x14ac:dyDescent="0.25">
      <c r="A85" t="s">
        <v>35</v>
      </c>
      <c r="B85" t="s">
        <v>118</v>
      </c>
      <c r="C85" t="s">
        <v>7</v>
      </c>
      <c r="E85" t="s">
        <v>30</v>
      </c>
      <c r="F85" t="s">
        <v>9</v>
      </c>
      <c r="G85">
        <v>48.56</v>
      </c>
      <c r="H85">
        <v>57.4</v>
      </c>
      <c r="I85">
        <v>63.19</v>
      </c>
      <c r="J85">
        <v>68.08</v>
      </c>
      <c r="K85">
        <v>74.709999999999994</v>
      </c>
      <c r="L85">
        <v>81.33</v>
      </c>
      <c r="M85">
        <v>86</v>
      </c>
      <c r="N85">
        <v>88.98</v>
      </c>
      <c r="O85">
        <v>92.1</v>
      </c>
      <c r="Q85" t="s">
        <v>11</v>
      </c>
      <c r="R85">
        <v>48.56</v>
      </c>
      <c r="S85">
        <v>52.17</v>
      </c>
      <c r="T85">
        <v>50.61</v>
      </c>
      <c r="U85">
        <v>50.66</v>
      </c>
      <c r="V85">
        <v>52.96</v>
      </c>
      <c r="W85">
        <v>57.96</v>
      </c>
      <c r="X85">
        <v>59.37</v>
      </c>
      <c r="Y85">
        <v>59.83</v>
      </c>
      <c r="Z85">
        <v>60.61</v>
      </c>
      <c r="AB85" t="s">
        <v>21</v>
      </c>
      <c r="AC85">
        <v>48.72</v>
      </c>
      <c r="AD85">
        <v>66.459999999999994</v>
      </c>
      <c r="AE85">
        <v>81.78</v>
      </c>
      <c r="AF85">
        <v>93.33</v>
      </c>
      <c r="AG85">
        <v>95.62</v>
      </c>
      <c r="AH85">
        <v>97.09</v>
      </c>
      <c r="AI85">
        <v>98.46</v>
      </c>
      <c r="AJ85">
        <v>99</v>
      </c>
      <c r="AK85">
        <v>99.02</v>
      </c>
    </row>
    <row r="86" spans="1:37" x14ac:dyDescent="0.25">
      <c r="A86" t="s">
        <v>35</v>
      </c>
      <c r="B86" t="s">
        <v>119</v>
      </c>
      <c r="C86" t="s">
        <v>7</v>
      </c>
      <c r="E86" t="s">
        <v>30</v>
      </c>
      <c r="F86" t="s">
        <v>9</v>
      </c>
      <c r="G86">
        <v>92.06</v>
      </c>
      <c r="H86">
        <v>97.73</v>
      </c>
      <c r="I86">
        <v>94.35</v>
      </c>
      <c r="J86">
        <v>94.94</v>
      </c>
      <c r="K86">
        <v>95.83</v>
      </c>
      <c r="L86">
        <v>97.06</v>
      </c>
      <c r="M86">
        <v>97.71</v>
      </c>
      <c r="N86">
        <v>97.83</v>
      </c>
      <c r="O86">
        <v>98.12</v>
      </c>
      <c r="Q86" t="s">
        <v>11</v>
      </c>
      <c r="R86">
        <v>92.06</v>
      </c>
      <c r="S86">
        <v>86.14</v>
      </c>
      <c r="T86">
        <v>71.67</v>
      </c>
      <c r="U86">
        <v>73.16</v>
      </c>
      <c r="V86">
        <v>72.33</v>
      </c>
      <c r="W86">
        <v>73.63</v>
      </c>
      <c r="X86">
        <v>74.53</v>
      </c>
      <c r="Y86">
        <v>73.89</v>
      </c>
      <c r="Z86">
        <v>74.099999999999994</v>
      </c>
      <c r="AB86" t="s">
        <v>21</v>
      </c>
      <c r="AC86">
        <v>92.06</v>
      </c>
      <c r="AD86">
        <v>105.9</v>
      </c>
      <c r="AE86">
        <v>99.91</v>
      </c>
      <c r="AF86">
        <v>100</v>
      </c>
      <c r="AG86">
        <v>100</v>
      </c>
      <c r="AH86">
        <v>99.96</v>
      </c>
      <c r="AI86">
        <v>99.62</v>
      </c>
      <c r="AJ86">
        <v>99.37</v>
      </c>
      <c r="AK86">
        <v>99.22</v>
      </c>
    </row>
    <row r="87" spans="1:37" x14ac:dyDescent="0.25">
      <c r="A87" t="s">
        <v>35</v>
      </c>
      <c r="B87" t="s">
        <v>120</v>
      </c>
      <c r="C87" t="s">
        <v>7</v>
      </c>
      <c r="E87" t="s">
        <v>30</v>
      </c>
      <c r="F87" t="s">
        <v>9</v>
      </c>
      <c r="G87">
        <v>45.86</v>
      </c>
      <c r="H87">
        <v>51.98</v>
      </c>
      <c r="I87">
        <v>58.48</v>
      </c>
      <c r="J87">
        <v>64.48</v>
      </c>
      <c r="K87">
        <v>71.63</v>
      </c>
      <c r="L87">
        <v>77.650000000000006</v>
      </c>
      <c r="M87">
        <v>82.37</v>
      </c>
      <c r="N87">
        <v>85.81</v>
      </c>
      <c r="O87">
        <v>89.44</v>
      </c>
      <c r="Q87" t="s">
        <v>11</v>
      </c>
      <c r="R87">
        <v>45.86</v>
      </c>
      <c r="S87">
        <v>48.61</v>
      </c>
      <c r="T87">
        <v>53.01</v>
      </c>
      <c r="U87">
        <v>55.55</v>
      </c>
      <c r="V87">
        <v>59.27</v>
      </c>
      <c r="W87">
        <v>62.26</v>
      </c>
      <c r="X87">
        <v>63.71</v>
      </c>
      <c r="Y87">
        <v>64.459999999999994</v>
      </c>
      <c r="Z87">
        <v>66.47</v>
      </c>
      <c r="AB87" t="s">
        <v>21</v>
      </c>
      <c r="AC87">
        <v>46.01</v>
      </c>
      <c r="AD87">
        <v>54.9</v>
      </c>
      <c r="AE87">
        <v>71.83</v>
      </c>
      <c r="AF87">
        <v>84.1</v>
      </c>
      <c r="AG87">
        <v>89.68</v>
      </c>
      <c r="AH87">
        <v>93.13</v>
      </c>
      <c r="AI87">
        <v>95.85</v>
      </c>
      <c r="AJ87">
        <v>98.1</v>
      </c>
      <c r="AK87">
        <v>98.78</v>
      </c>
    </row>
    <row r="88" spans="1:37" x14ac:dyDescent="0.25">
      <c r="A88" t="s">
        <v>35</v>
      </c>
      <c r="B88" t="s">
        <v>121</v>
      </c>
      <c r="C88" t="s">
        <v>7</v>
      </c>
      <c r="E88" t="s">
        <v>30</v>
      </c>
      <c r="F88" t="s">
        <v>9</v>
      </c>
      <c r="G88">
        <v>13.43</v>
      </c>
      <c r="H88">
        <v>20.59</v>
      </c>
      <c r="I88">
        <v>31.58</v>
      </c>
      <c r="J88">
        <v>43.02</v>
      </c>
      <c r="K88">
        <v>56.39</v>
      </c>
      <c r="L88">
        <v>70.209999999999994</v>
      </c>
      <c r="M88">
        <v>81.67</v>
      </c>
      <c r="N88">
        <v>90.97</v>
      </c>
      <c r="O88">
        <v>96.44</v>
      </c>
      <c r="Q88" t="s">
        <v>11</v>
      </c>
      <c r="R88">
        <v>13.43</v>
      </c>
      <c r="S88">
        <v>19.28</v>
      </c>
      <c r="T88">
        <v>27.3</v>
      </c>
      <c r="U88">
        <v>32.18</v>
      </c>
      <c r="V88">
        <v>37.75</v>
      </c>
      <c r="W88">
        <v>43.02</v>
      </c>
      <c r="X88">
        <v>48.57</v>
      </c>
      <c r="Y88">
        <v>51.01</v>
      </c>
      <c r="Z88">
        <v>58.58</v>
      </c>
      <c r="AB88" t="s">
        <v>21</v>
      </c>
      <c r="AC88">
        <v>13.48</v>
      </c>
      <c r="AD88">
        <v>26.64</v>
      </c>
      <c r="AE88">
        <v>49.36</v>
      </c>
      <c r="AF88">
        <v>74.69</v>
      </c>
      <c r="AG88">
        <v>94.17</v>
      </c>
      <c r="AH88">
        <v>99.19</v>
      </c>
      <c r="AI88">
        <v>98.97</v>
      </c>
      <c r="AJ88">
        <v>98.98</v>
      </c>
      <c r="AK88">
        <v>98.99</v>
      </c>
    </row>
    <row r="89" spans="1:37" x14ac:dyDescent="0.25">
      <c r="A89" t="s">
        <v>35</v>
      </c>
      <c r="B89" t="s">
        <v>122</v>
      </c>
      <c r="C89" t="s">
        <v>7</v>
      </c>
      <c r="E89" t="s">
        <v>30</v>
      </c>
      <c r="F89" t="s">
        <v>9</v>
      </c>
      <c r="G89">
        <v>48.88</v>
      </c>
      <c r="H89">
        <v>58.83</v>
      </c>
      <c r="I89">
        <v>71.099999999999994</v>
      </c>
      <c r="J89">
        <v>83.79</v>
      </c>
      <c r="K89">
        <v>91.85</v>
      </c>
      <c r="L89">
        <v>94</v>
      </c>
      <c r="M89">
        <v>96.83</v>
      </c>
      <c r="N89">
        <v>98.21</v>
      </c>
      <c r="O89">
        <v>99.08</v>
      </c>
      <c r="Q89" t="s">
        <v>11</v>
      </c>
      <c r="R89">
        <v>48.88</v>
      </c>
      <c r="S89">
        <v>54.48</v>
      </c>
      <c r="T89">
        <v>61.34</v>
      </c>
      <c r="U89">
        <v>68.13</v>
      </c>
      <c r="V89">
        <v>73.03</v>
      </c>
      <c r="W89">
        <v>73.67</v>
      </c>
      <c r="X89">
        <v>74.38</v>
      </c>
      <c r="Y89">
        <v>75.97</v>
      </c>
      <c r="Z89">
        <v>75.239999999999995</v>
      </c>
      <c r="AB89" t="s">
        <v>21</v>
      </c>
      <c r="AC89">
        <v>49.04</v>
      </c>
      <c r="AD89">
        <v>67.14</v>
      </c>
      <c r="AE89">
        <v>90.15</v>
      </c>
      <c r="AF89">
        <v>93.42</v>
      </c>
      <c r="AG89">
        <v>95.46</v>
      </c>
      <c r="AH89">
        <v>97.41</v>
      </c>
      <c r="AI89">
        <v>98.91</v>
      </c>
      <c r="AJ89">
        <v>99.36</v>
      </c>
      <c r="AK89">
        <v>99.39</v>
      </c>
    </row>
    <row r="90" spans="1:37" x14ac:dyDescent="0.25">
      <c r="A90" t="s">
        <v>35</v>
      </c>
      <c r="B90" t="s">
        <v>123</v>
      </c>
      <c r="C90" t="s">
        <v>7</v>
      </c>
      <c r="E90" t="s">
        <v>30</v>
      </c>
      <c r="F90" t="s">
        <v>9</v>
      </c>
      <c r="G90">
        <v>89.1</v>
      </c>
      <c r="H90">
        <v>90.48</v>
      </c>
      <c r="I90">
        <v>97.66</v>
      </c>
      <c r="J90">
        <v>98.31</v>
      </c>
      <c r="K90">
        <v>98.52</v>
      </c>
      <c r="L90">
        <v>98.78</v>
      </c>
      <c r="M90">
        <v>98.8</v>
      </c>
      <c r="N90">
        <v>98.81</v>
      </c>
      <c r="O90">
        <v>98.87</v>
      </c>
      <c r="Q90" t="s">
        <v>11</v>
      </c>
      <c r="R90">
        <v>89.1</v>
      </c>
      <c r="S90">
        <v>87.51</v>
      </c>
      <c r="T90">
        <v>77.39</v>
      </c>
      <c r="U90">
        <v>78.489999999999995</v>
      </c>
      <c r="V90">
        <v>77.069999999999993</v>
      </c>
      <c r="W90">
        <v>78.05</v>
      </c>
      <c r="X90">
        <v>75.67</v>
      </c>
      <c r="Y90">
        <v>75.25</v>
      </c>
      <c r="Z90">
        <v>75.790000000000006</v>
      </c>
      <c r="AB90" t="s">
        <v>21</v>
      </c>
      <c r="AC90">
        <v>89.1</v>
      </c>
      <c r="AD90">
        <v>93.64</v>
      </c>
      <c r="AE90">
        <v>99.84</v>
      </c>
      <c r="AF90">
        <v>99.99</v>
      </c>
      <c r="AG90">
        <v>99.93</v>
      </c>
      <c r="AH90">
        <v>99.67</v>
      </c>
      <c r="AI90">
        <v>99.4</v>
      </c>
      <c r="AJ90">
        <v>99.24</v>
      </c>
      <c r="AK90">
        <v>99.14</v>
      </c>
    </row>
    <row r="91" spans="1:37" x14ac:dyDescent="0.25">
      <c r="A91" t="s">
        <v>35</v>
      </c>
      <c r="B91" t="s">
        <v>124</v>
      </c>
      <c r="C91" t="s">
        <v>7</v>
      </c>
      <c r="E91" t="s">
        <v>30</v>
      </c>
      <c r="F91" t="s">
        <v>9</v>
      </c>
      <c r="G91">
        <v>63.03</v>
      </c>
      <c r="H91">
        <v>70.86</v>
      </c>
      <c r="I91">
        <v>77.73</v>
      </c>
      <c r="J91">
        <v>82.35</v>
      </c>
      <c r="K91">
        <v>85.61</v>
      </c>
      <c r="L91">
        <v>88.3</v>
      </c>
      <c r="M91">
        <v>91</v>
      </c>
      <c r="N91">
        <v>93.34</v>
      </c>
      <c r="O91">
        <v>96.33</v>
      </c>
      <c r="Q91" t="s">
        <v>11</v>
      </c>
      <c r="R91">
        <v>63.03</v>
      </c>
      <c r="S91">
        <v>65</v>
      </c>
      <c r="T91">
        <v>70.12</v>
      </c>
      <c r="U91">
        <v>75.45</v>
      </c>
      <c r="V91">
        <v>77.069999999999993</v>
      </c>
      <c r="W91">
        <v>79.010000000000005</v>
      </c>
      <c r="X91">
        <v>80.97</v>
      </c>
      <c r="Y91">
        <v>81.11</v>
      </c>
      <c r="Z91">
        <v>83.51</v>
      </c>
      <c r="AB91" t="s">
        <v>21</v>
      </c>
      <c r="AC91">
        <v>63.23</v>
      </c>
      <c r="AD91">
        <v>83.4</v>
      </c>
      <c r="AE91">
        <v>95.37</v>
      </c>
      <c r="AF91">
        <v>98.13</v>
      </c>
      <c r="AG91">
        <v>97.86</v>
      </c>
      <c r="AH91">
        <v>98.12</v>
      </c>
      <c r="AI91">
        <v>98.39</v>
      </c>
      <c r="AJ91">
        <v>98.73</v>
      </c>
      <c r="AK91">
        <v>99.02</v>
      </c>
    </row>
    <row r="92" spans="1:37" x14ac:dyDescent="0.25">
      <c r="A92" t="s">
        <v>35</v>
      </c>
      <c r="B92" t="s">
        <v>125</v>
      </c>
      <c r="C92" t="s">
        <v>7</v>
      </c>
      <c r="E92" t="s">
        <v>30</v>
      </c>
      <c r="F92" t="s">
        <v>9</v>
      </c>
      <c r="G92">
        <v>88.85</v>
      </c>
      <c r="H92">
        <v>89.45</v>
      </c>
      <c r="I92">
        <v>93.95</v>
      </c>
      <c r="J92">
        <v>97.4</v>
      </c>
      <c r="K92">
        <v>97.67</v>
      </c>
      <c r="L92">
        <v>97.98</v>
      </c>
      <c r="M92">
        <v>98.16</v>
      </c>
      <c r="N92">
        <v>98.42</v>
      </c>
      <c r="O92">
        <v>98.66</v>
      </c>
      <c r="Q92" t="s">
        <v>11</v>
      </c>
      <c r="R92">
        <v>88.85</v>
      </c>
      <c r="S92">
        <v>82.09</v>
      </c>
      <c r="T92">
        <v>73.819999999999993</v>
      </c>
      <c r="U92">
        <v>74.650000000000006</v>
      </c>
      <c r="V92">
        <v>71.52</v>
      </c>
      <c r="W92">
        <v>71.78</v>
      </c>
      <c r="X92">
        <v>72.099999999999994</v>
      </c>
      <c r="Y92">
        <v>72.27</v>
      </c>
      <c r="Z92">
        <v>72.040000000000006</v>
      </c>
      <c r="AB92" t="s">
        <v>21</v>
      </c>
      <c r="AC92">
        <v>88.85</v>
      </c>
      <c r="AD92">
        <v>93.96</v>
      </c>
      <c r="AE92">
        <v>101</v>
      </c>
      <c r="AF92">
        <v>99.68</v>
      </c>
      <c r="AG92">
        <v>99.38</v>
      </c>
      <c r="AH92">
        <v>99.23</v>
      </c>
      <c r="AI92">
        <v>99.14</v>
      </c>
      <c r="AJ92">
        <v>99.08</v>
      </c>
      <c r="AK92">
        <v>99.05</v>
      </c>
    </row>
    <row r="93" spans="1:37" x14ac:dyDescent="0.25">
      <c r="A93" t="s">
        <v>35</v>
      </c>
      <c r="B93" t="s">
        <v>126</v>
      </c>
      <c r="C93" t="s">
        <v>7</v>
      </c>
      <c r="E93" t="s">
        <v>30</v>
      </c>
      <c r="F93" t="s">
        <v>9</v>
      </c>
      <c r="G93">
        <v>74.78</v>
      </c>
      <c r="H93">
        <v>80.3</v>
      </c>
      <c r="I93">
        <v>86.82</v>
      </c>
      <c r="J93">
        <v>89.5</v>
      </c>
      <c r="K93">
        <v>89.79</v>
      </c>
      <c r="L93">
        <v>92.14</v>
      </c>
      <c r="M93">
        <v>93.76</v>
      </c>
      <c r="N93">
        <v>95.24</v>
      </c>
      <c r="O93">
        <v>96.55</v>
      </c>
      <c r="Q93" t="s">
        <v>11</v>
      </c>
      <c r="R93">
        <v>74.78</v>
      </c>
      <c r="S93">
        <v>73.239999999999995</v>
      </c>
      <c r="T93">
        <v>68.260000000000005</v>
      </c>
      <c r="U93">
        <v>68.680000000000007</v>
      </c>
      <c r="V93">
        <v>65.72</v>
      </c>
      <c r="W93">
        <v>68.180000000000007</v>
      </c>
      <c r="X93">
        <v>67.89</v>
      </c>
      <c r="Y93">
        <v>68.42</v>
      </c>
      <c r="Z93">
        <v>68.77</v>
      </c>
      <c r="AB93" t="s">
        <v>21</v>
      </c>
      <c r="AC93">
        <v>75.03</v>
      </c>
      <c r="AD93">
        <v>92.06</v>
      </c>
      <c r="AE93">
        <v>99.19</v>
      </c>
      <c r="AF93">
        <v>99.04</v>
      </c>
      <c r="AG93">
        <v>99.04</v>
      </c>
      <c r="AH93">
        <v>99.04</v>
      </c>
      <c r="AI93">
        <v>99.04</v>
      </c>
      <c r="AJ93">
        <v>99.04</v>
      </c>
      <c r="AK93">
        <v>99.04</v>
      </c>
    </row>
    <row r="94" spans="1:37" x14ac:dyDescent="0.25">
      <c r="A94" t="s">
        <v>35</v>
      </c>
      <c r="B94" t="s">
        <v>127</v>
      </c>
      <c r="C94" t="s">
        <v>7</v>
      </c>
      <c r="E94" t="s">
        <v>30</v>
      </c>
      <c r="F94" t="s">
        <v>9</v>
      </c>
      <c r="G94">
        <v>33.06</v>
      </c>
      <c r="H94">
        <v>55.57</v>
      </c>
      <c r="I94">
        <v>69.650000000000006</v>
      </c>
      <c r="J94">
        <v>82.06</v>
      </c>
      <c r="K94">
        <v>90.46</v>
      </c>
      <c r="L94">
        <v>95.07</v>
      </c>
      <c r="M94">
        <v>97.07</v>
      </c>
      <c r="N94">
        <v>98.06</v>
      </c>
      <c r="O94">
        <v>98.77</v>
      </c>
      <c r="Q94" t="s">
        <v>11</v>
      </c>
      <c r="R94">
        <v>33.06</v>
      </c>
      <c r="S94">
        <v>53.34</v>
      </c>
      <c r="T94">
        <v>61.06</v>
      </c>
      <c r="U94">
        <v>64.89</v>
      </c>
      <c r="V94">
        <v>68.03</v>
      </c>
      <c r="W94">
        <v>69.47</v>
      </c>
      <c r="X94">
        <v>69.61</v>
      </c>
      <c r="Y94">
        <v>69.290000000000006</v>
      </c>
      <c r="Z94">
        <v>70.27</v>
      </c>
      <c r="AB94" t="s">
        <v>21</v>
      </c>
      <c r="AC94">
        <v>33.17</v>
      </c>
      <c r="AD94">
        <v>58.62</v>
      </c>
      <c r="AE94">
        <v>87.47</v>
      </c>
      <c r="AF94">
        <v>93.39</v>
      </c>
      <c r="AG94">
        <v>96.01</v>
      </c>
      <c r="AH94">
        <v>98.14</v>
      </c>
      <c r="AI94">
        <v>99.18</v>
      </c>
      <c r="AJ94">
        <v>99.02</v>
      </c>
      <c r="AK94">
        <v>99.03</v>
      </c>
    </row>
    <row r="95" spans="1:37" x14ac:dyDescent="0.25">
      <c r="A95" t="s">
        <v>35</v>
      </c>
      <c r="B95" t="s">
        <v>128</v>
      </c>
      <c r="C95" t="s">
        <v>7</v>
      </c>
      <c r="E95" t="s">
        <v>30</v>
      </c>
      <c r="F95" t="s">
        <v>9</v>
      </c>
      <c r="G95">
        <v>82.9</v>
      </c>
      <c r="H95">
        <v>91.64</v>
      </c>
      <c r="I95">
        <v>96.9</v>
      </c>
      <c r="J95">
        <v>98.15</v>
      </c>
      <c r="K95">
        <v>99.35</v>
      </c>
      <c r="L95">
        <v>99.95</v>
      </c>
      <c r="M95">
        <v>99.85</v>
      </c>
      <c r="N95">
        <v>99.51</v>
      </c>
      <c r="O95">
        <v>99.31</v>
      </c>
      <c r="Q95" t="s">
        <v>11</v>
      </c>
      <c r="R95">
        <v>82.9</v>
      </c>
      <c r="S95">
        <v>83.2</v>
      </c>
      <c r="T95">
        <v>82.23</v>
      </c>
      <c r="U95">
        <v>82.15</v>
      </c>
      <c r="V95">
        <v>80.22</v>
      </c>
      <c r="W95">
        <v>79.69</v>
      </c>
      <c r="X95">
        <v>82.25</v>
      </c>
      <c r="Y95">
        <v>82.67</v>
      </c>
      <c r="Z95">
        <v>84</v>
      </c>
      <c r="AB95" t="s">
        <v>21</v>
      </c>
      <c r="AC95">
        <v>83.17</v>
      </c>
      <c r="AD95">
        <v>108.4</v>
      </c>
      <c r="AE95">
        <v>101.1</v>
      </c>
      <c r="AF95">
        <v>100</v>
      </c>
      <c r="AG95">
        <v>100</v>
      </c>
      <c r="AH95">
        <v>100</v>
      </c>
      <c r="AI95">
        <v>99.85</v>
      </c>
      <c r="AJ95">
        <v>99.51</v>
      </c>
      <c r="AK95">
        <v>99.31</v>
      </c>
    </row>
    <row r="96" spans="1:37" x14ac:dyDescent="0.25">
      <c r="A96" t="s">
        <v>35</v>
      </c>
      <c r="B96" t="s">
        <v>129</v>
      </c>
      <c r="C96" t="s">
        <v>7</v>
      </c>
      <c r="E96" t="s">
        <v>30</v>
      </c>
      <c r="F96" t="s">
        <v>9</v>
      </c>
      <c r="G96">
        <v>55.95</v>
      </c>
      <c r="H96">
        <v>57.05</v>
      </c>
      <c r="I96">
        <v>63.05</v>
      </c>
      <c r="J96">
        <v>67.97</v>
      </c>
      <c r="K96">
        <v>74.64</v>
      </c>
      <c r="L96">
        <v>84.75</v>
      </c>
      <c r="M96">
        <v>89.53</v>
      </c>
      <c r="N96">
        <v>92.22</v>
      </c>
      <c r="O96">
        <v>94.85</v>
      </c>
      <c r="Q96" t="s">
        <v>11</v>
      </c>
      <c r="R96">
        <v>55.95</v>
      </c>
      <c r="S96">
        <v>51.34</v>
      </c>
      <c r="T96">
        <v>51.44</v>
      </c>
      <c r="U96">
        <v>51.01</v>
      </c>
      <c r="V96">
        <v>52.29</v>
      </c>
      <c r="W96">
        <v>55.4</v>
      </c>
      <c r="X96">
        <v>63.06</v>
      </c>
      <c r="Y96">
        <v>61.93</v>
      </c>
      <c r="Z96">
        <v>61.88</v>
      </c>
      <c r="AB96" t="s">
        <v>21</v>
      </c>
      <c r="AC96">
        <v>56.13</v>
      </c>
      <c r="AD96">
        <v>67.25</v>
      </c>
      <c r="AE96">
        <v>89.19</v>
      </c>
      <c r="AF96">
        <v>96.73</v>
      </c>
      <c r="AG96">
        <v>97.98</v>
      </c>
      <c r="AH96">
        <v>98.52</v>
      </c>
      <c r="AI96">
        <v>98.76</v>
      </c>
      <c r="AJ96">
        <v>98.84</v>
      </c>
      <c r="AK96">
        <v>98.91</v>
      </c>
    </row>
    <row r="97" spans="1:37" x14ac:dyDescent="0.25">
      <c r="A97" t="s">
        <v>35</v>
      </c>
      <c r="B97" t="s">
        <v>130</v>
      </c>
      <c r="C97" t="s">
        <v>7</v>
      </c>
      <c r="E97" t="s">
        <v>30</v>
      </c>
      <c r="F97" t="s">
        <v>9</v>
      </c>
      <c r="G97">
        <v>20.239999999999998</v>
      </c>
      <c r="H97">
        <v>28.7</v>
      </c>
      <c r="I97">
        <v>38.049999999999997</v>
      </c>
      <c r="J97">
        <v>46.36</v>
      </c>
      <c r="K97">
        <v>54.55</v>
      </c>
      <c r="L97">
        <v>63.58</v>
      </c>
      <c r="M97">
        <v>70.47</v>
      </c>
      <c r="N97">
        <v>76.900000000000006</v>
      </c>
      <c r="O97">
        <v>85.41</v>
      </c>
      <c r="Q97" t="s">
        <v>11</v>
      </c>
      <c r="R97">
        <v>20.239999999999998</v>
      </c>
      <c r="S97">
        <v>26.08</v>
      </c>
      <c r="T97">
        <v>33.14</v>
      </c>
      <c r="U97">
        <v>38.31</v>
      </c>
      <c r="V97">
        <v>42.01</v>
      </c>
      <c r="W97">
        <v>46.31</v>
      </c>
      <c r="X97">
        <v>49.45</v>
      </c>
      <c r="Y97">
        <v>49.92</v>
      </c>
      <c r="Z97">
        <v>54.77</v>
      </c>
      <c r="AB97" t="s">
        <v>21</v>
      </c>
      <c r="AC97">
        <v>20.309999999999999</v>
      </c>
      <c r="AD97">
        <v>35.119999999999997</v>
      </c>
      <c r="AE97">
        <v>52.19</v>
      </c>
      <c r="AF97">
        <v>67.650000000000006</v>
      </c>
      <c r="AG97">
        <v>79.290000000000006</v>
      </c>
      <c r="AH97">
        <v>83.81</v>
      </c>
      <c r="AI97">
        <v>88.49</v>
      </c>
      <c r="AJ97">
        <v>92.86</v>
      </c>
      <c r="AK97">
        <v>96.93</v>
      </c>
    </row>
    <row r="98" spans="1:37" x14ac:dyDescent="0.25">
      <c r="A98" t="s">
        <v>35</v>
      </c>
      <c r="B98" t="s">
        <v>131</v>
      </c>
      <c r="C98" t="s">
        <v>7</v>
      </c>
      <c r="E98" t="s">
        <v>30</v>
      </c>
      <c r="F98" t="s">
        <v>9</v>
      </c>
      <c r="G98">
        <v>19.010000000000002</v>
      </c>
      <c r="H98">
        <v>22.44</v>
      </c>
      <c r="I98">
        <v>33.1</v>
      </c>
      <c r="J98">
        <v>38.33</v>
      </c>
      <c r="K98">
        <v>45.14</v>
      </c>
      <c r="L98">
        <v>50.96</v>
      </c>
      <c r="M98">
        <v>57.07</v>
      </c>
      <c r="N98">
        <v>63.5</v>
      </c>
      <c r="O98">
        <v>70.73</v>
      </c>
      <c r="Q98" t="s">
        <v>11</v>
      </c>
      <c r="R98">
        <v>19.010000000000002</v>
      </c>
      <c r="S98">
        <v>22.84</v>
      </c>
      <c r="T98">
        <v>28.68</v>
      </c>
      <c r="U98">
        <v>31.81</v>
      </c>
      <c r="V98">
        <v>34.33</v>
      </c>
      <c r="W98">
        <v>36.020000000000003</v>
      </c>
      <c r="X98">
        <v>38.049999999999997</v>
      </c>
      <c r="Y98">
        <v>40.07</v>
      </c>
      <c r="Z98">
        <v>43.55</v>
      </c>
      <c r="AB98" t="s">
        <v>21</v>
      </c>
      <c r="AC98">
        <v>19.07</v>
      </c>
      <c r="AD98">
        <v>24.77</v>
      </c>
      <c r="AE98">
        <v>49.33</v>
      </c>
      <c r="AF98">
        <v>54.67</v>
      </c>
      <c r="AG98">
        <v>69.59</v>
      </c>
      <c r="AH98">
        <v>84.29</v>
      </c>
      <c r="AI98">
        <v>94.03</v>
      </c>
      <c r="AJ98">
        <v>99.06</v>
      </c>
      <c r="AK98">
        <v>99.72</v>
      </c>
    </row>
    <row r="99" spans="1:37" x14ac:dyDescent="0.25">
      <c r="A99" t="s">
        <v>35</v>
      </c>
      <c r="B99" t="s">
        <v>132</v>
      </c>
      <c r="C99" t="s">
        <v>7</v>
      </c>
      <c r="E99" t="s">
        <v>30</v>
      </c>
      <c r="F99" t="s">
        <v>9</v>
      </c>
      <c r="G99">
        <v>79.73</v>
      </c>
      <c r="H99">
        <v>81.290000000000006</v>
      </c>
      <c r="I99">
        <v>91.69</v>
      </c>
      <c r="J99">
        <v>97.54</v>
      </c>
      <c r="K99">
        <v>98.51</v>
      </c>
      <c r="L99">
        <v>98.85</v>
      </c>
      <c r="M99">
        <v>99.08</v>
      </c>
      <c r="N99">
        <v>99.07</v>
      </c>
      <c r="O99">
        <v>99.05</v>
      </c>
      <c r="Q99" t="s">
        <v>11</v>
      </c>
      <c r="R99">
        <v>79.73</v>
      </c>
      <c r="S99">
        <v>77.73</v>
      </c>
      <c r="T99">
        <v>81.47</v>
      </c>
      <c r="U99">
        <v>86.28</v>
      </c>
      <c r="V99">
        <v>87.57</v>
      </c>
      <c r="W99">
        <v>88.09</v>
      </c>
      <c r="X99">
        <v>86.94</v>
      </c>
      <c r="Y99">
        <v>85.55</v>
      </c>
      <c r="Z99">
        <v>86.54</v>
      </c>
      <c r="AB99" t="s">
        <v>21</v>
      </c>
      <c r="AC99">
        <v>79.94</v>
      </c>
      <c r="AD99">
        <v>86.46</v>
      </c>
      <c r="AE99">
        <v>101.1</v>
      </c>
      <c r="AF99">
        <v>99.91</v>
      </c>
      <c r="AG99">
        <v>99.35</v>
      </c>
      <c r="AH99">
        <v>99.13</v>
      </c>
      <c r="AI99">
        <v>99.08</v>
      </c>
      <c r="AJ99">
        <v>99.05</v>
      </c>
      <c r="AK99">
        <v>99.03</v>
      </c>
    </row>
    <row r="100" spans="1:37" x14ac:dyDescent="0.25">
      <c r="A100" t="s">
        <v>35</v>
      </c>
      <c r="B100" t="s">
        <v>133</v>
      </c>
      <c r="C100" t="s">
        <v>7</v>
      </c>
      <c r="E100" t="s">
        <v>30</v>
      </c>
      <c r="F100" t="s">
        <v>9</v>
      </c>
      <c r="G100">
        <v>92.83</v>
      </c>
      <c r="H100">
        <v>101.2</v>
      </c>
      <c r="I100">
        <v>100.9</v>
      </c>
      <c r="J100">
        <v>100.1</v>
      </c>
      <c r="K100">
        <v>99.76</v>
      </c>
      <c r="L100">
        <v>99.57</v>
      </c>
      <c r="M100">
        <v>99.34</v>
      </c>
      <c r="N100">
        <v>99.21</v>
      </c>
      <c r="O100">
        <v>99.12</v>
      </c>
      <c r="Q100" t="s">
        <v>11</v>
      </c>
      <c r="R100">
        <v>92.83</v>
      </c>
      <c r="S100">
        <v>90.89</v>
      </c>
      <c r="T100">
        <v>79.819999999999993</v>
      </c>
      <c r="U100">
        <v>83.41</v>
      </c>
      <c r="V100">
        <v>81.58</v>
      </c>
      <c r="W100">
        <v>82.57</v>
      </c>
      <c r="X100">
        <v>82.37</v>
      </c>
      <c r="Y100">
        <v>81.56</v>
      </c>
      <c r="Z100">
        <v>81.319999999999993</v>
      </c>
      <c r="AB100" t="s">
        <v>21</v>
      </c>
      <c r="AC100">
        <v>93.14</v>
      </c>
      <c r="AD100">
        <v>110.6</v>
      </c>
      <c r="AE100">
        <v>100.3</v>
      </c>
      <c r="AF100">
        <v>99.9</v>
      </c>
      <c r="AG100">
        <v>99.75</v>
      </c>
      <c r="AH100">
        <v>99.57</v>
      </c>
      <c r="AI100">
        <v>99.34</v>
      </c>
      <c r="AJ100">
        <v>99.21</v>
      </c>
      <c r="AK100">
        <v>99.12</v>
      </c>
    </row>
    <row r="101" spans="1:37" x14ac:dyDescent="0.25">
      <c r="A101" t="s">
        <v>35</v>
      </c>
      <c r="B101" t="s">
        <v>134</v>
      </c>
      <c r="C101" t="s">
        <v>7</v>
      </c>
      <c r="E101" t="s">
        <v>30</v>
      </c>
      <c r="F101" t="s">
        <v>9</v>
      </c>
      <c r="G101">
        <v>59.05</v>
      </c>
      <c r="H101">
        <v>64.69</v>
      </c>
      <c r="I101">
        <v>80.56</v>
      </c>
      <c r="J101">
        <v>93.15</v>
      </c>
      <c r="K101">
        <v>97.3</v>
      </c>
      <c r="L101">
        <v>98.81</v>
      </c>
      <c r="M101">
        <v>99.29</v>
      </c>
      <c r="N101">
        <v>99.29</v>
      </c>
      <c r="O101">
        <v>99.33</v>
      </c>
      <c r="Q101" t="s">
        <v>11</v>
      </c>
      <c r="R101">
        <v>59.05</v>
      </c>
      <c r="S101">
        <v>58.17</v>
      </c>
      <c r="T101">
        <v>59.97</v>
      </c>
      <c r="U101">
        <v>65.94</v>
      </c>
      <c r="V101">
        <v>66.02</v>
      </c>
      <c r="W101">
        <v>65.95</v>
      </c>
      <c r="X101">
        <v>67.39</v>
      </c>
      <c r="Y101">
        <v>68.78</v>
      </c>
      <c r="Z101">
        <v>67.77</v>
      </c>
      <c r="AB101" t="s">
        <v>21</v>
      </c>
      <c r="AC101">
        <v>59.18</v>
      </c>
      <c r="AD101">
        <v>67.08</v>
      </c>
      <c r="AE101">
        <v>82.2</v>
      </c>
      <c r="AF101">
        <v>94.39</v>
      </c>
      <c r="AG101">
        <v>98.1</v>
      </c>
      <c r="AH101">
        <v>99.09</v>
      </c>
      <c r="AI101">
        <v>99.25</v>
      </c>
      <c r="AJ101">
        <v>99.31</v>
      </c>
      <c r="AK101">
        <v>99.34</v>
      </c>
    </row>
    <row r="102" spans="1:37" x14ac:dyDescent="0.25">
      <c r="A102" t="s">
        <v>35</v>
      </c>
      <c r="B102" t="s">
        <v>135</v>
      </c>
      <c r="C102" t="s">
        <v>7</v>
      </c>
      <c r="E102" t="s">
        <v>30</v>
      </c>
      <c r="F102" t="s">
        <v>9</v>
      </c>
      <c r="G102">
        <v>47.19</v>
      </c>
      <c r="H102">
        <v>50.43</v>
      </c>
      <c r="I102">
        <v>60.07</v>
      </c>
      <c r="J102">
        <v>71.45</v>
      </c>
      <c r="K102">
        <v>79.92</v>
      </c>
      <c r="L102">
        <v>89.41</v>
      </c>
      <c r="M102">
        <v>95.51</v>
      </c>
      <c r="N102">
        <v>97.4</v>
      </c>
      <c r="O102">
        <v>98.33</v>
      </c>
      <c r="Q102" t="s">
        <v>11</v>
      </c>
      <c r="R102">
        <v>47.19</v>
      </c>
      <c r="S102">
        <v>50.03</v>
      </c>
      <c r="T102">
        <v>51.71</v>
      </c>
      <c r="U102">
        <v>59.38</v>
      </c>
      <c r="V102">
        <v>61.67</v>
      </c>
      <c r="W102">
        <v>64.760000000000005</v>
      </c>
      <c r="X102">
        <v>67.290000000000006</v>
      </c>
      <c r="Y102">
        <v>69.83</v>
      </c>
      <c r="Z102">
        <v>73.319999999999993</v>
      </c>
      <c r="AB102" t="s">
        <v>21</v>
      </c>
      <c r="AC102">
        <v>47.3</v>
      </c>
      <c r="AD102">
        <v>53.38</v>
      </c>
      <c r="AE102">
        <v>71.83</v>
      </c>
      <c r="AF102">
        <v>81.91</v>
      </c>
      <c r="AG102">
        <v>90.51</v>
      </c>
      <c r="AH102">
        <v>97.08</v>
      </c>
      <c r="AI102">
        <v>98.83</v>
      </c>
      <c r="AJ102">
        <v>99.17</v>
      </c>
      <c r="AK102">
        <v>99.22</v>
      </c>
    </row>
    <row r="103" spans="1:37" x14ac:dyDescent="0.25">
      <c r="A103" t="s">
        <v>35</v>
      </c>
      <c r="B103" t="s">
        <v>136</v>
      </c>
      <c r="C103" t="s">
        <v>7</v>
      </c>
      <c r="E103" t="s">
        <v>30</v>
      </c>
      <c r="F103" t="s">
        <v>9</v>
      </c>
      <c r="G103">
        <v>9.7309999999999999</v>
      </c>
      <c r="H103">
        <v>18.899999999999999</v>
      </c>
      <c r="I103">
        <v>26.93</v>
      </c>
      <c r="J103">
        <v>34.46</v>
      </c>
      <c r="K103">
        <v>42.07</v>
      </c>
      <c r="L103">
        <v>51.43</v>
      </c>
      <c r="M103">
        <v>61.63</v>
      </c>
      <c r="N103">
        <v>68.88</v>
      </c>
      <c r="O103">
        <v>76.209999999999994</v>
      </c>
      <c r="Q103" t="s">
        <v>11</v>
      </c>
      <c r="R103">
        <v>9.7309999999999999</v>
      </c>
      <c r="S103">
        <v>17.07</v>
      </c>
      <c r="T103">
        <v>23.84</v>
      </c>
      <c r="U103">
        <v>28.62</v>
      </c>
      <c r="V103">
        <v>32.6</v>
      </c>
      <c r="W103">
        <v>38.200000000000003</v>
      </c>
      <c r="X103">
        <v>43.78</v>
      </c>
      <c r="Y103">
        <v>46.41</v>
      </c>
      <c r="Z103">
        <v>51.38</v>
      </c>
      <c r="AB103" t="s">
        <v>21</v>
      </c>
      <c r="AC103">
        <v>9.7629999999999999</v>
      </c>
      <c r="AD103">
        <v>23.49</v>
      </c>
      <c r="AE103">
        <v>41.05</v>
      </c>
      <c r="AF103">
        <v>58.05</v>
      </c>
      <c r="AG103">
        <v>73.790000000000006</v>
      </c>
      <c r="AH103">
        <v>86.98</v>
      </c>
      <c r="AI103">
        <v>93.79</v>
      </c>
      <c r="AJ103">
        <v>96.22</v>
      </c>
      <c r="AK103">
        <v>98.03</v>
      </c>
    </row>
    <row r="104" spans="1:37" x14ac:dyDescent="0.25">
      <c r="A104" t="s">
        <v>35</v>
      </c>
      <c r="B104" t="s">
        <v>137</v>
      </c>
      <c r="C104" t="s">
        <v>7</v>
      </c>
      <c r="E104" t="s">
        <v>30</v>
      </c>
      <c r="F104" t="s">
        <v>9</v>
      </c>
      <c r="G104">
        <v>13.93</v>
      </c>
      <c r="H104">
        <v>20.88</v>
      </c>
      <c r="I104">
        <v>29.47</v>
      </c>
      <c r="J104">
        <v>39.1</v>
      </c>
      <c r="K104">
        <v>49.08</v>
      </c>
      <c r="L104">
        <v>56.05</v>
      </c>
      <c r="M104">
        <v>63.11</v>
      </c>
      <c r="N104">
        <v>70.14</v>
      </c>
      <c r="O104">
        <v>75.790000000000006</v>
      </c>
      <c r="Q104" t="s">
        <v>11</v>
      </c>
      <c r="R104">
        <v>13.93</v>
      </c>
      <c r="S104">
        <v>19.46</v>
      </c>
      <c r="T104">
        <v>26.9</v>
      </c>
      <c r="U104">
        <v>33.03</v>
      </c>
      <c r="V104">
        <v>38.14</v>
      </c>
      <c r="W104">
        <v>39.869999999999997</v>
      </c>
      <c r="X104">
        <v>42.79</v>
      </c>
      <c r="Y104">
        <v>44.76</v>
      </c>
      <c r="Z104">
        <v>45.86</v>
      </c>
      <c r="AB104" t="s">
        <v>21</v>
      </c>
      <c r="AC104">
        <v>13.97</v>
      </c>
      <c r="AD104">
        <v>25.49</v>
      </c>
      <c r="AE104">
        <v>42.69</v>
      </c>
      <c r="AF104">
        <v>62.01</v>
      </c>
      <c r="AG104">
        <v>78.81</v>
      </c>
      <c r="AH104">
        <v>88.35</v>
      </c>
      <c r="AI104">
        <v>92.82</v>
      </c>
      <c r="AJ104">
        <v>95.84</v>
      </c>
      <c r="AK104">
        <v>98.41</v>
      </c>
    </row>
    <row r="105" spans="1:37" x14ac:dyDescent="0.25">
      <c r="A105" t="s">
        <v>35</v>
      </c>
      <c r="B105" t="s">
        <v>138</v>
      </c>
      <c r="C105" t="s">
        <v>7</v>
      </c>
      <c r="E105" t="s">
        <v>30</v>
      </c>
      <c r="F105" t="s">
        <v>9</v>
      </c>
      <c r="G105">
        <v>72.62</v>
      </c>
      <c r="H105">
        <v>75.930000000000007</v>
      </c>
      <c r="I105">
        <v>90.57</v>
      </c>
      <c r="J105">
        <v>95.25</v>
      </c>
      <c r="K105">
        <v>96.44</v>
      </c>
      <c r="L105">
        <v>97.19</v>
      </c>
      <c r="M105">
        <v>97.7</v>
      </c>
      <c r="N105">
        <v>97.97</v>
      </c>
      <c r="O105">
        <v>98.23</v>
      </c>
      <c r="Q105" t="s">
        <v>11</v>
      </c>
      <c r="R105">
        <v>72.62</v>
      </c>
      <c r="S105">
        <v>74.7</v>
      </c>
      <c r="T105">
        <v>73.510000000000005</v>
      </c>
      <c r="U105">
        <v>79.489999999999995</v>
      </c>
      <c r="V105">
        <v>80.08</v>
      </c>
      <c r="W105">
        <v>80.290000000000006</v>
      </c>
      <c r="X105">
        <v>80.430000000000007</v>
      </c>
      <c r="Y105">
        <v>79.39</v>
      </c>
      <c r="Z105">
        <v>79.97</v>
      </c>
      <c r="AB105" t="s">
        <v>21</v>
      </c>
      <c r="AC105">
        <v>72.739999999999995</v>
      </c>
      <c r="AD105">
        <v>81.12</v>
      </c>
      <c r="AE105">
        <v>95.91</v>
      </c>
      <c r="AF105">
        <v>98.46</v>
      </c>
      <c r="AG105">
        <v>98.91</v>
      </c>
      <c r="AH105">
        <v>99.08</v>
      </c>
      <c r="AI105">
        <v>99.09</v>
      </c>
      <c r="AJ105">
        <v>99.1</v>
      </c>
      <c r="AK105">
        <v>99.1</v>
      </c>
    </row>
    <row r="106" spans="1:37" x14ac:dyDescent="0.25">
      <c r="A106" t="s">
        <v>35</v>
      </c>
      <c r="B106" t="s">
        <v>139</v>
      </c>
      <c r="C106" t="s">
        <v>7</v>
      </c>
      <c r="E106" t="s">
        <v>30</v>
      </c>
      <c r="F106" t="s">
        <v>9</v>
      </c>
      <c r="G106">
        <v>26.25</v>
      </c>
      <c r="H106">
        <v>55.37</v>
      </c>
      <c r="I106">
        <v>74.77</v>
      </c>
      <c r="J106">
        <v>83.77</v>
      </c>
      <c r="K106">
        <v>87.66</v>
      </c>
      <c r="L106">
        <v>89.79</v>
      </c>
      <c r="M106">
        <v>91.91</v>
      </c>
      <c r="N106">
        <v>93.25</v>
      </c>
      <c r="O106">
        <v>94.41</v>
      </c>
      <c r="Q106" t="s">
        <v>11</v>
      </c>
      <c r="R106">
        <v>26.25</v>
      </c>
      <c r="S106">
        <v>47.89</v>
      </c>
      <c r="T106">
        <v>56.47</v>
      </c>
      <c r="U106">
        <v>61.71</v>
      </c>
      <c r="V106">
        <v>62.57</v>
      </c>
      <c r="W106">
        <v>64.02</v>
      </c>
      <c r="X106">
        <v>65.739999999999995</v>
      </c>
      <c r="Y106">
        <v>65.52</v>
      </c>
      <c r="Z106">
        <v>66.7</v>
      </c>
      <c r="AB106" t="s">
        <v>21</v>
      </c>
      <c r="AC106">
        <v>26.34</v>
      </c>
      <c r="AD106">
        <v>65.95</v>
      </c>
      <c r="AE106">
        <v>93.83</v>
      </c>
      <c r="AF106">
        <v>99.37</v>
      </c>
      <c r="AG106">
        <v>98.17</v>
      </c>
      <c r="AH106">
        <v>98.49</v>
      </c>
      <c r="AI106">
        <v>98.7</v>
      </c>
      <c r="AJ106">
        <v>98.82</v>
      </c>
      <c r="AK106">
        <v>98.89</v>
      </c>
    </row>
    <row r="107" spans="1:37" x14ac:dyDescent="0.25">
      <c r="A107" t="s">
        <v>35</v>
      </c>
      <c r="B107" t="s">
        <v>140</v>
      </c>
      <c r="C107" t="s">
        <v>7</v>
      </c>
      <c r="E107" t="s">
        <v>30</v>
      </c>
      <c r="F107" t="s">
        <v>9</v>
      </c>
      <c r="G107">
        <v>12.98</v>
      </c>
      <c r="H107">
        <v>23.84</v>
      </c>
      <c r="I107">
        <v>36.049999999999997</v>
      </c>
      <c r="J107">
        <v>46.44</v>
      </c>
      <c r="K107">
        <v>55.69</v>
      </c>
      <c r="L107">
        <v>63.73</v>
      </c>
      <c r="M107">
        <v>72.88</v>
      </c>
      <c r="N107">
        <v>81.52</v>
      </c>
      <c r="O107">
        <v>87.66</v>
      </c>
      <c r="Q107" t="s">
        <v>11</v>
      </c>
      <c r="R107">
        <v>12.98</v>
      </c>
      <c r="S107">
        <v>22</v>
      </c>
      <c r="T107">
        <v>32.54</v>
      </c>
      <c r="U107">
        <v>40.04</v>
      </c>
      <c r="V107">
        <v>45.69</v>
      </c>
      <c r="W107">
        <v>50.18</v>
      </c>
      <c r="X107">
        <v>54.4</v>
      </c>
      <c r="Y107">
        <v>58.76</v>
      </c>
      <c r="Z107">
        <v>63.29</v>
      </c>
      <c r="AB107" t="s">
        <v>21</v>
      </c>
      <c r="AC107">
        <v>13.02</v>
      </c>
      <c r="AD107">
        <v>30.19</v>
      </c>
      <c r="AE107">
        <v>52.37</v>
      </c>
      <c r="AF107">
        <v>70.72</v>
      </c>
      <c r="AG107">
        <v>87.26</v>
      </c>
      <c r="AH107">
        <v>98.04</v>
      </c>
      <c r="AI107">
        <v>99.74</v>
      </c>
      <c r="AJ107">
        <v>99.34</v>
      </c>
      <c r="AK107">
        <v>99</v>
      </c>
    </row>
    <row r="108" spans="1:37" x14ac:dyDescent="0.25">
      <c r="A108" t="s">
        <v>35</v>
      </c>
      <c r="B108" t="s">
        <v>141</v>
      </c>
      <c r="C108" t="s">
        <v>7</v>
      </c>
      <c r="E108" t="s">
        <v>30</v>
      </c>
      <c r="F108" t="s">
        <v>9</v>
      </c>
      <c r="G108">
        <v>70.400000000000006</v>
      </c>
      <c r="H108">
        <v>89.91</v>
      </c>
      <c r="I108">
        <v>98.12</v>
      </c>
      <c r="J108">
        <v>99.59</v>
      </c>
      <c r="K108">
        <v>99.19</v>
      </c>
      <c r="L108">
        <v>99.2</v>
      </c>
      <c r="M108">
        <v>99.2</v>
      </c>
      <c r="N108">
        <v>99.2</v>
      </c>
      <c r="O108">
        <v>99.2</v>
      </c>
      <c r="Q108" t="s">
        <v>11</v>
      </c>
      <c r="R108">
        <v>70.400000000000006</v>
      </c>
      <c r="S108">
        <v>82.72</v>
      </c>
      <c r="T108">
        <v>81.260000000000005</v>
      </c>
      <c r="U108">
        <v>82.52</v>
      </c>
      <c r="V108">
        <v>80.709999999999994</v>
      </c>
      <c r="W108">
        <v>78.069999999999993</v>
      </c>
      <c r="X108">
        <v>78.02</v>
      </c>
      <c r="Y108">
        <v>77.92</v>
      </c>
      <c r="Z108">
        <v>79.760000000000005</v>
      </c>
      <c r="AB108" t="s">
        <v>21</v>
      </c>
      <c r="AC108">
        <v>70.63</v>
      </c>
      <c r="AD108">
        <v>96.85</v>
      </c>
      <c r="AE108">
        <v>99.19</v>
      </c>
      <c r="AF108">
        <v>99.54</v>
      </c>
      <c r="AG108">
        <v>99.18</v>
      </c>
      <c r="AH108">
        <v>99.19</v>
      </c>
      <c r="AI108">
        <v>99.19</v>
      </c>
      <c r="AJ108">
        <v>99.2</v>
      </c>
      <c r="AK108">
        <v>99.19</v>
      </c>
    </row>
    <row r="109" spans="1:37" x14ac:dyDescent="0.25">
      <c r="A109" t="s">
        <v>35</v>
      </c>
      <c r="B109" t="s">
        <v>142</v>
      </c>
      <c r="C109" t="s">
        <v>7</v>
      </c>
      <c r="E109" t="s">
        <v>30</v>
      </c>
      <c r="F109" t="s">
        <v>9</v>
      </c>
      <c r="G109">
        <v>19.2</v>
      </c>
      <c r="H109">
        <v>32.82</v>
      </c>
      <c r="I109">
        <v>45.01</v>
      </c>
      <c r="J109">
        <v>52.46</v>
      </c>
      <c r="K109">
        <v>61.14</v>
      </c>
      <c r="L109">
        <v>67.75</v>
      </c>
      <c r="M109">
        <v>76.58</v>
      </c>
      <c r="N109">
        <v>82.33</v>
      </c>
      <c r="O109">
        <v>87.01</v>
      </c>
      <c r="Q109" t="s">
        <v>11</v>
      </c>
      <c r="R109">
        <v>19.2</v>
      </c>
      <c r="S109">
        <v>31.57</v>
      </c>
      <c r="T109">
        <v>39.409999999999997</v>
      </c>
      <c r="U109">
        <v>46.38</v>
      </c>
      <c r="V109">
        <v>50.98</v>
      </c>
      <c r="W109">
        <v>54.38</v>
      </c>
      <c r="X109">
        <v>58.24</v>
      </c>
      <c r="Y109">
        <v>60.03</v>
      </c>
      <c r="Z109">
        <v>61.83</v>
      </c>
      <c r="AB109" t="s">
        <v>21</v>
      </c>
      <c r="AC109">
        <v>19.260000000000002</v>
      </c>
      <c r="AD109">
        <v>38.24</v>
      </c>
      <c r="AE109">
        <v>66.38</v>
      </c>
      <c r="AF109">
        <v>83.11</v>
      </c>
      <c r="AG109">
        <v>93.76</v>
      </c>
      <c r="AH109">
        <v>96.51</v>
      </c>
      <c r="AI109">
        <v>97.63</v>
      </c>
      <c r="AJ109">
        <v>98.51</v>
      </c>
      <c r="AK109">
        <v>98.89</v>
      </c>
    </row>
    <row r="110" spans="1:37" x14ac:dyDescent="0.25">
      <c r="A110" t="s">
        <v>35</v>
      </c>
      <c r="B110" t="s">
        <v>143</v>
      </c>
      <c r="C110" t="s">
        <v>7</v>
      </c>
      <c r="E110" t="s">
        <v>30</v>
      </c>
      <c r="F110" t="s">
        <v>9</v>
      </c>
      <c r="G110">
        <v>64.19</v>
      </c>
      <c r="H110">
        <v>81.33</v>
      </c>
      <c r="I110">
        <v>90.08</v>
      </c>
      <c r="J110">
        <v>94.13</v>
      </c>
      <c r="K110">
        <v>96.44</v>
      </c>
      <c r="L110">
        <v>97.33</v>
      </c>
      <c r="M110">
        <v>97.93</v>
      </c>
      <c r="N110">
        <v>98.52</v>
      </c>
      <c r="O110">
        <v>98.84</v>
      </c>
      <c r="Q110" t="s">
        <v>11</v>
      </c>
      <c r="R110">
        <v>64.19</v>
      </c>
      <c r="S110">
        <v>76.010000000000005</v>
      </c>
      <c r="T110">
        <v>75.44</v>
      </c>
      <c r="U110">
        <v>74.489999999999995</v>
      </c>
      <c r="V110">
        <v>76.099999999999994</v>
      </c>
      <c r="W110">
        <v>75.44</v>
      </c>
      <c r="X110">
        <v>75.599999999999994</v>
      </c>
      <c r="Y110">
        <v>75.209999999999994</v>
      </c>
      <c r="Z110">
        <v>75.709999999999994</v>
      </c>
      <c r="AB110" t="s">
        <v>21</v>
      </c>
      <c r="AC110">
        <v>64.400000000000006</v>
      </c>
      <c r="AD110">
        <v>83.34</v>
      </c>
      <c r="AE110">
        <v>96.73</v>
      </c>
      <c r="AF110">
        <v>98.94</v>
      </c>
      <c r="AG110">
        <v>99.14</v>
      </c>
      <c r="AH110">
        <v>99.1</v>
      </c>
      <c r="AI110">
        <v>99.12</v>
      </c>
      <c r="AJ110">
        <v>99.12</v>
      </c>
      <c r="AK110">
        <v>99.12</v>
      </c>
    </row>
    <row r="111" spans="1:37" x14ac:dyDescent="0.25">
      <c r="A111" t="s">
        <v>35</v>
      </c>
      <c r="B111" t="s">
        <v>144</v>
      </c>
      <c r="C111" t="s">
        <v>7</v>
      </c>
      <c r="E111" t="s">
        <v>30</v>
      </c>
      <c r="F111" t="s">
        <v>9</v>
      </c>
      <c r="G111">
        <v>55.38</v>
      </c>
      <c r="H111">
        <v>69.84</v>
      </c>
      <c r="I111">
        <v>80.510000000000005</v>
      </c>
      <c r="J111">
        <v>87.77</v>
      </c>
      <c r="K111">
        <v>93.8</v>
      </c>
      <c r="L111">
        <v>95.97</v>
      </c>
      <c r="M111">
        <v>97.62</v>
      </c>
      <c r="N111">
        <v>98.86</v>
      </c>
      <c r="O111">
        <v>99</v>
      </c>
      <c r="Q111" t="s">
        <v>11</v>
      </c>
      <c r="R111">
        <v>55.38</v>
      </c>
      <c r="S111">
        <v>64.55</v>
      </c>
      <c r="T111">
        <v>73.63</v>
      </c>
      <c r="U111">
        <v>74.87</v>
      </c>
      <c r="V111">
        <v>75.13</v>
      </c>
      <c r="W111">
        <v>75.819999999999993</v>
      </c>
      <c r="X111">
        <v>75.83</v>
      </c>
      <c r="Y111">
        <v>75.06</v>
      </c>
      <c r="Z111">
        <v>74.510000000000005</v>
      </c>
      <c r="AB111" t="s">
        <v>21</v>
      </c>
      <c r="AC111">
        <v>55.57</v>
      </c>
      <c r="AD111">
        <v>82.08</v>
      </c>
      <c r="AE111">
        <v>100.8</v>
      </c>
      <c r="AF111">
        <v>100.9</v>
      </c>
      <c r="AG111">
        <v>99.44</v>
      </c>
      <c r="AH111">
        <v>99.04</v>
      </c>
      <c r="AI111">
        <v>99.04</v>
      </c>
      <c r="AJ111">
        <v>99.04</v>
      </c>
      <c r="AK111">
        <v>99.04</v>
      </c>
    </row>
    <row r="112" spans="1:37" x14ac:dyDescent="0.25">
      <c r="A112" t="s">
        <v>35</v>
      </c>
      <c r="B112" t="s">
        <v>145</v>
      </c>
      <c r="C112" t="s">
        <v>7</v>
      </c>
      <c r="E112" t="s">
        <v>30</v>
      </c>
      <c r="F112" t="s">
        <v>9</v>
      </c>
      <c r="G112">
        <v>31.53</v>
      </c>
      <c r="H112">
        <v>36.65</v>
      </c>
      <c r="I112">
        <v>43.81</v>
      </c>
      <c r="J112">
        <v>54.42</v>
      </c>
      <c r="K112">
        <v>66.459999999999994</v>
      </c>
      <c r="L112">
        <v>76.510000000000005</v>
      </c>
      <c r="M112">
        <v>84.22</v>
      </c>
      <c r="N112">
        <v>90.77</v>
      </c>
      <c r="O112">
        <v>95.2</v>
      </c>
      <c r="Q112" t="s">
        <v>11</v>
      </c>
      <c r="R112">
        <v>31.53</v>
      </c>
      <c r="S112">
        <v>33.81</v>
      </c>
      <c r="T112">
        <v>38.26</v>
      </c>
      <c r="U112">
        <v>42.1</v>
      </c>
      <c r="V112">
        <v>47.98</v>
      </c>
      <c r="W112">
        <v>52.57</v>
      </c>
      <c r="X112">
        <v>55.57</v>
      </c>
      <c r="Y112">
        <v>57.89</v>
      </c>
      <c r="Z112">
        <v>60.41</v>
      </c>
      <c r="AB112" t="s">
        <v>21</v>
      </c>
      <c r="AC112">
        <v>31.64</v>
      </c>
      <c r="AD112">
        <v>44.89</v>
      </c>
      <c r="AE112">
        <v>63.23</v>
      </c>
      <c r="AF112">
        <v>83.95</v>
      </c>
      <c r="AG112">
        <v>95.43</v>
      </c>
      <c r="AH112">
        <v>97.99</v>
      </c>
      <c r="AI112">
        <v>98.57</v>
      </c>
      <c r="AJ112">
        <v>98.79</v>
      </c>
      <c r="AK112">
        <v>98.88</v>
      </c>
    </row>
    <row r="113" spans="1:37" x14ac:dyDescent="0.25">
      <c r="A113" t="s">
        <v>35</v>
      </c>
      <c r="B113" t="s">
        <v>146</v>
      </c>
      <c r="C113" t="s">
        <v>7</v>
      </c>
      <c r="E113" t="s">
        <v>30</v>
      </c>
      <c r="F113" t="s">
        <v>9</v>
      </c>
      <c r="G113">
        <v>69.16</v>
      </c>
      <c r="H113">
        <v>77.06</v>
      </c>
      <c r="I113">
        <v>89.12</v>
      </c>
      <c r="J113">
        <v>94.96</v>
      </c>
      <c r="K113">
        <v>97.56</v>
      </c>
      <c r="L113">
        <v>96.61</v>
      </c>
      <c r="M113">
        <v>97.06</v>
      </c>
      <c r="N113">
        <v>97.52</v>
      </c>
      <c r="O113">
        <v>98.01</v>
      </c>
      <c r="Q113" t="s">
        <v>11</v>
      </c>
      <c r="R113">
        <v>69.16</v>
      </c>
      <c r="S113">
        <v>69.900000000000006</v>
      </c>
      <c r="T113">
        <v>78.78</v>
      </c>
      <c r="U113">
        <v>82.13</v>
      </c>
      <c r="V113">
        <v>81.81</v>
      </c>
      <c r="W113">
        <v>82.12</v>
      </c>
      <c r="X113">
        <v>82.07</v>
      </c>
      <c r="Y113">
        <v>80.72</v>
      </c>
      <c r="Z113">
        <v>80.819999999999993</v>
      </c>
      <c r="AB113" t="s">
        <v>21</v>
      </c>
      <c r="AC113">
        <v>69.38</v>
      </c>
      <c r="AD113">
        <v>92.37</v>
      </c>
      <c r="AE113">
        <v>108</v>
      </c>
      <c r="AF113">
        <v>97.88</v>
      </c>
      <c r="AG113">
        <v>97.49</v>
      </c>
      <c r="AH113">
        <v>98.1</v>
      </c>
      <c r="AI113">
        <v>98.46</v>
      </c>
      <c r="AJ113">
        <v>98.68</v>
      </c>
      <c r="AK113">
        <v>98.81</v>
      </c>
    </row>
    <row r="114" spans="1:37" x14ac:dyDescent="0.25">
      <c r="A114" t="s">
        <v>35</v>
      </c>
      <c r="B114" t="s">
        <v>147</v>
      </c>
      <c r="C114" t="s">
        <v>7</v>
      </c>
      <c r="E114" t="s">
        <v>30</v>
      </c>
      <c r="F114" t="s">
        <v>9</v>
      </c>
      <c r="G114">
        <v>74.989999999999995</v>
      </c>
      <c r="H114">
        <v>78.900000000000006</v>
      </c>
      <c r="I114">
        <v>85.09</v>
      </c>
      <c r="J114">
        <v>88.99</v>
      </c>
      <c r="K114">
        <v>90.9</v>
      </c>
      <c r="L114">
        <v>94.41</v>
      </c>
      <c r="M114">
        <v>95.85</v>
      </c>
      <c r="N114">
        <v>96.62</v>
      </c>
      <c r="O114">
        <v>97.17</v>
      </c>
      <c r="Q114" t="s">
        <v>11</v>
      </c>
      <c r="R114">
        <v>74.989999999999995</v>
      </c>
      <c r="S114">
        <v>71.010000000000005</v>
      </c>
      <c r="T114">
        <v>68.989999999999995</v>
      </c>
      <c r="U114">
        <v>71.03</v>
      </c>
      <c r="V114">
        <v>69.53</v>
      </c>
      <c r="W114">
        <v>71.81</v>
      </c>
      <c r="X114">
        <v>73.400000000000006</v>
      </c>
      <c r="Y114">
        <v>72.599999999999994</v>
      </c>
      <c r="Z114">
        <v>72.680000000000007</v>
      </c>
      <c r="AB114" t="s">
        <v>21</v>
      </c>
      <c r="AC114">
        <v>75.23</v>
      </c>
      <c r="AD114">
        <v>91.18</v>
      </c>
      <c r="AE114">
        <v>97.82</v>
      </c>
      <c r="AF114">
        <v>97.61</v>
      </c>
      <c r="AG114">
        <v>98.17</v>
      </c>
      <c r="AH114">
        <v>98.51</v>
      </c>
      <c r="AI114">
        <v>98.7</v>
      </c>
      <c r="AJ114">
        <v>98.82</v>
      </c>
      <c r="AK114">
        <v>98.89</v>
      </c>
    </row>
    <row r="115" spans="1:37" x14ac:dyDescent="0.25">
      <c r="A115" t="s">
        <v>35</v>
      </c>
      <c r="B115" t="s">
        <v>148</v>
      </c>
      <c r="C115" t="s">
        <v>7</v>
      </c>
      <c r="E115" t="s">
        <v>30</v>
      </c>
      <c r="F115" t="s">
        <v>9</v>
      </c>
      <c r="G115">
        <v>81.08</v>
      </c>
      <c r="H115">
        <v>84.15</v>
      </c>
      <c r="I115">
        <v>92.73</v>
      </c>
      <c r="J115">
        <v>94.52</v>
      </c>
      <c r="K115">
        <v>95.41</v>
      </c>
      <c r="L115">
        <v>96.2</v>
      </c>
      <c r="M115">
        <v>96.8</v>
      </c>
      <c r="N115">
        <v>97.1</v>
      </c>
      <c r="O115">
        <v>97.33</v>
      </c>
      <c r="Q115" t="s">
        <v>11</v>
      </c>
      <c r="R115">
        <v>81.08</v>
      </c>
      <c r="S115">
        <v>81.48</v>
      </c>
      <c r="T115">
        <v>73.290000000000006</v>
      </c>
      <c r="U115">
        <v>72.25</v>
      </c>
      <c r="V115">
        <v>70.760000000000005</v>
      </c>
      <c r="W115">
        <v>70.09</v>
      </c>
      <c r="X115">
        <v>69.97</v>
      </c>
      <c r="Y115">
        <v>69.92</v>
      </c>
      <c r="Z115">
        <v>70.34</v>
      </c>
      <c r="AB115" t="s">
        <v>21</v>
      </c>
      <c r="AC115">
        <v>81.349999999999994</v>
      </c>
      <c r="AD115">
        <v>86.01</v>
      </c>
      <c r="AE115">
        <v>98.79</v>
      </c>
      <c r="AF115">
        <v>99.04</v>
      </c>
      <c r="AG115">
        <v>99.09</v>
      </c>
      <c r="AH115">
        <v>99.07</v>
      </c>
      <c r="AI115">
        <v>99.05</v>
      </c>
      <c r="AJ115">
        <v>99.03</v>
      </c>
      <c r="AK115">
        <v>99.02</v>
      </c>
    </row>
    <row r="116" spans="1:37" x14ac:dyDescent="0.25">
      <c r="A116" t="s">
        <v>35</v>
      </c>
      <c r="B116" t="s">
        <v>149</v>
      </c>
      <c r="C116" t="s">
        <v>7</v>
      </c>
      <c r="E116" t="s">
        <v>30</v>
      </c>
      <c r="F116" t="s">
        <v>9</v>
      </c>
      <c r="G116">
        <v>50.34</v>
      </c>
      <c r="H116">
        <v>58.24</v>
      </c>
      <c r="I116">
        <v>68.98</v>
      </c>
      <c r="J116">
        <v>78.599999999999994</v>
      </c>
      <c r="K116">
        <v>86.56</v>
      </c>
      <c r="L116">
        <v>93.06</v>
      </c>
      <c r="M116">
        <v>96.76</v>
      </c>
      <c r="N116">
        <v>98.19</v>
      </c>
      <c r="O116">
        <v>98.68</v>
      </c>
      <c r="Q116" t="s">
        <v>11</v>
      </c>
      <c r="R116">
        <v>50.34</v>
      </c>
      <c r="S116">
        <v>53.77</v>
      </c>
      <c r="T116">
        <v>63.2</v>
      </c>
      <c r="U116">
        <v>68.86</v>
      </c>
      <c r="V116">
        <v>71.760000000000005</v>
      </c>
      <c r="W116">
        <v>73.05</v>
      </c>
      <c r="X116">
        <v>73.7</v>
      </c>
      <c r="Y116">
        <v>74.16</v>
      </c>
      <c r="Z116">
        <v>74.650000000000006</v>
      </c>
      <c r="AB116" t="s">
        <v>21</v>
      </c>
      <c r="AC116">
        <v>50.51</v>
      </c>
      <c r="AD116">
        <v>69.989999999999995</v>
      </c>
      <c r="AE116">
        <v>88.59</v>
      </c>
      <c r="AF116">
        <v>95.1</v>
      </c>
      <c r="AG116">
        <v>96.68</v>
      </c>
      <c r="AH116">
        <v>97.46</v>
      </c>
      <c r="AI116">
        <v>98.24</v>
      </c>
      <c r="AJ116">
        <v>98.57</v>
      </c>
      <c r="AK116">
        <v>98.75</v>
      </c>
    </row>
    <row r="117" spans="1:37" x14ac:dyDescent="0.25">
      <c r="A117" t="s">
        <v>35</v>
      </c>
      <c r="B117" t="s">
        <v>150</v>
      </c>
      <c r="C117" t="s">
        <v>7</v>
      </c>
      <c r="E117" t="s">
        <v>30</v>
      </c>
      <c r="F117" t="s">
        <v>9</v>
      </c>
      <c r="G117">
        <v>5.5110000000000001</v>
      </c>
      <c r="H117">
        <v>19.739999999999998</v>
      </c>
      <c r="I117">
        <v>33.619999999999997</v>
      </c>
      <c r="J117">
        <v>43.69</v>
      </c>
      <c r="K117">
        <v>54.2</v>
      </c>
      <c r="L117">
        <v>62.67</v>
      </c>
      <c r="M117">
        <v>70.58</v>
      </c>
      <c r="N117">
        <v>76.900000000000006</v>
      </c>
      <c r="O117">
        <v>85.77</v>
      </c>
      <c r="Q117" t="s">
        <v>11</v>
      </c>
      <c r="R117">
        <v>5.5110000000000001</v>
      </c>
      <c r="S117">
        <v>18</v>
      </c>
      <c r="T117">
        <v>28.07</v>
      </c>
      <c r="U117">
        <v>32.840000000000003</v>
      </c>
      <c r="V117">
        <v>36.9</v>
      </c>
      <c r="W117">
        <v>40.03</v>
      </c>
      <c r="X117">
        <v>44.49</v>
      </c>
      <c r="Y117">
        <v>47.34</v>
      </c>
      <c r="Z117">
        <v>50.22</v>
      </c>
      <c r="AB117" t="s">
        <v>21</v>
      </c>
      <c r="AC117">
        <v>5.5209999999999999</v>
      </c>
      <c r="AD117">
        <v>25.23</v>
      </c>
      <c r="AE117">
        <v>55.09</v>
      </c>
      <c r="AF117">
        <v>76.819999999999993</v>
      </c>
      <c r="AG117">
        <v>89.62</v>
      </c>
      <c r="AH117">
        <v>94.05</v>
      </c>
      <c r="AI117">
        <v>96.79</v>
      </c>
      <c r="AJ117">
        <v>99.13</v>
      </c>
      <c r="AK117">
        <v>99.46</v>
      </c>
    </row>
    <row r="118" spans="1:37" x14ac:dyDescent="0.25">
      <c r="A118" t="s">
        <v>35</v>
      </c>
      <c r="B118" t="s">
        <v>151</v>
      </c>
      <c r="C118" t="s">
        <v>7</v>
      </c>
      <c r="E118" t="s">
        <v>30</v>
      </c>
      <c r="F118" t="s">
        <v>9</v>
      </c>
      <c r="G118">
        <v>21.34</v>
      </c>
      <c r="H118">
        <v>31.84</v>
      </c>
      <c r="I118">
        <v>42.61</v>
      </c>
      <c r="J118">
        <v>52.6</v>
      </c>
      <c r="K118">
        <v>62.23</v>
      </c>
      <c r="L118">
        <v>71.430000000000007</v>
      </c>
      <c r="M118">
        <v>78.36</v>
      </c>
      <c r="N118">
        <v>84.6</v>
      </c>
      <c r="O118">
        <v>90.27</v>
      </c>
      <c r="Q118" t="s">
        <v>11</v>
      </c>
      <c r="R118">
        <v>21.34</v>
      </c>
      <c r="S118">
        <v>29.36</v>
      </c>
      <c r="T118">
        <v>37.99</v>
      </c>
      <c r="U118">
        <v>44.05</v>
      </c>
      <c r="V118">
        <v>48.27</v>
      </c>
      <c r="W118">
        <v>52.93</v>
      </c>
      <c r="X118">
        <v>54.78</v>
      </c>
      <c r="Y118">
        <v>55.57</v>
      </c>
      <c r="Z118">
        <v>57.57</v>
      </c>
      <c r="AB118" t="s">
        <v>21</v>
      </c>
      <c r="AC118">
        <v>21.41</v>
      </c>
      <c r="AD118">
        <v>39.01</v>
      </c>
      <c r="AE118">
        <v>62.46</v>
      </c>
      <c r="AF118">
        <v>80.88</v>
      </c>
      <c r="AG118">
        <v>92.29</v>
      </c>
      <c r="AH118">
        <v>95.88</v>
      </c>
      <c r="AI118">
        <v>98.27</v>
      </c>
      <c r="AJ118">
        <v>99.32</v>
      </c>
      <c r="AK118">
        <v>99.08</v>
      </c>
    </row>
    <row r="119" spans="1:37" x14ac:dyDescent="0.25">
      <c r="A119" t="s">
        <v>35</v>
      </c>
      <c r="B119" t="s">
        <v>152</v>
      </c>
      <c r="C119" t="s">
        <v>7</v>
      </c>
      <c r="E119" t="s">
        <v>30</v>
      </c>
      <c r="F119" t="s">
        <v>9</v>
      </c>
      <c r="G119">
        <v>31.96</v>
      </c>
      <c r="H119">
        <v>47.5</v>
      </c>
      <c r="I119">
        <v>59.34</v>
      </c>
      <c r="J119">
        <v>71.63</v>
      </c>
      <c r="K119">
        <v>82.2</v>
      </c>
      <c r="L119">
        <v>89.09</v>
      </c>
      <c r="M119">
        <v>92.75</v>
      </c>
      <c r="N119">
        <v>95.21</v>
      </c>
      <c r="O119">
        <v>96.91</v>
      </c>
      <c r="Q119" t="s">
        <v>11</v>
      </c>
      <c r="R119">
        <v>31.96</v>
      </c>
      <c r="S119">
        <v>43.75</v>
      </c>
      <c r="T119">
        <v>53.4</v>
      </c>
      <c r="U119">
        <v>62.27</v>
      </c>
      <c r="V119">
        <v>69.63</v>
      </c>
      <c r="W119">
        <v>74.55</v>
      </c>
      <c r="X119">
        <v>77.95</v>
      </c>
      <c r="Y119">
        <v>80.22</v>
      </c>
      <c r="Z119">
        <v>80.959999999999994</v>
      </c>
      <c r="AB119" t="s">
        <v>21</v>
      </c>
      <c r="AC119">
        <v>32.06</v>
      </c>
      <c r="AD119">
        <v>56.24</v>
      </c>
      <c r="AE119">
        <v>77.900000000000006</v>
      </c>
      <c r="AF119">
        <v>89.69</v>
      </c>
      <c r="AG119">
        <v>93.55</v>
      </c>
      <c r="AH119">
        <v>96.03</v>
      </c>
      <c r="AI119">
        <v>97.78</v>
      </c>
      <c r="AJ119">
        <v>98.51</v>
      </c>
      <c r="AK119">
        <v>98.71</v>
      </c>
    </row>
    <row r="120" spans="1:37" x14ac:dyDescent="0.25">
      <c r="A120" t="s">
        <v>35</v>
      </c>
      <c r="B120" t="s">
        <v>153</v>
      </c>
      <c r="C120" t="s">
        <v>7</v>
      </c>
      <c r="E120" t="s">
        <v>30</v>
      </c>
      <c r="F120" t="s">
        <v>9</v>
      </c>
      <c r="G120">
        <v>28.16</v>
      </c>
      <c r="H120">
        <v>44.6</v>
      </c>
      <c r="I120">
        <v>57.3</v>
      </c>
      <c r="J120">
        <v>69.040000000000006</v>
      </c>
      <c r="K120">
        <v>78.489999999999995</v>
      </c>
      <c r="L120">
        <v>87.56</v>
      </c>
      <c r="M120">
        <v>93.2</v>
      </c>
      <c r="N120">
        <v>96.32</v>
      </c>
      <c r="O120">
        <v>97.63</v>
      </c>
      <c r="Q120" t="s">
        <v>11</v>
      </c>
      <c r="R120">
        <v>28.16</v>
      </c>
      <c r="S120">
        <v>40.42</v>
      </c>
      <c r="T120">
        <v>49.65</v>
      </c>
      <c r="U120">
        <v>56.03</v>
      </c>
      <c r="V120">
        <v>59.03</v>
      </c>
      <c r="W120">
        <v>64.069999999999993</v>
      </c>
      <c r="X120">
        <v>67.900000000000006</v>
      </c>
      <c r="Y120">
        <v>70.47</v>
      </c>
      <c r="Z120">
        <v>74.69</v>
      </c>
      <c r="AB120" t="s">
        <v>21</v>
      </c>
      <c r="AC120">
        <v>28.25</v>
      </c>
      <c r="AD120">
        <v>52.77</v>
      </c>
      <c r="AE120">
        <v>78.63</v>
      </c>
      <c r="AF120">
        <v>94.27</v>
      </c>
      <c r="AG120">
        <v>98.56</v>
      </c>
      <c r="AH120">
        <v>99.18</v>
      </c>
      <c r="AI120">
        <v>99.17</v>
      </c>
      <c r="AJ120">
        <v>99.05</v>
      </c>
      <c r="AK120">
        <v>99.01</v>
      </c>
    </row>
    <row r="121" spans="1:37" x14ac:dyDescent="0.25">
      <c r="A121" t="s">
        <v>35</v>
      </c>
      <c r="B121" t="s">
        <v>154</v>
      </c>
      <c r="C121" t="s">
        <v>7</v>
      </c>
      <c r="E121" t="s">
        <v>30</v>
      </c>
      <c r="F121" t="s">
        <v>9</v>
      </c>
      <c r="G121">
        <v>79.37</v>
      </c>
      <c r="H121">
        <v>92.4</v>
      </c>
      <c r="I121">
        <v>98.13</v>
      </c>
      <c r="J121">
        <v>99.77</v>
      </c>
      <c r="K121">
        <v>99.77</v>
      </c>
      <c r="L121">
        <v>99.77</v>
      </c>
      <c r="M121">
        <v>99.78</v>
      </c>
      <c r="N121">
        <v>99.78</v>
      </c>
      <c r="O121">
        <v>99.66</v>
      </c>
      <c r="Q121" t="s">
        <v>11</v>
      </c>
      <c r="R121">
        <v>79.37</v>
      </c>
      <c r="S121">
        <v>84.61</v>
      </c>
      <c r="T121">
        <v>82.87</v>
      </c>
      <c r="U121">
        <v>92.45</v>
      </c>
      <c r="V121">
        <v>94.23</v>
      </c>
      <c r="W121">
        <v>94.74</v>
      </c>
      <c r="X121">
        <v>94.81</v>
      </c>
      <c r="Y121">
        <v>93.95</v>
      </c>
      <c r="Z121">
        <v>92.63</v>
      </c>
      <c r="AB121" t="s">
        <v>21</v>
      </c>
      <c r="AC121">
        <v>79.63</v>
      </c>
      <c r="AD121">
        <v>98.03</v>
      </c>
      <c r="AE121">
        <v>99.81</v>
      </c>
      <c r="AF121">
        <v>99.47</v>
      </c>
      <c r="AG121">
        <v>99.48</v>
      </c>
      <c r="AH121">
        <v>99.48</v>
      </c>
      <c r="AI121">
        <v>99.48</v>
      </c>
      <c r="AJ121">
        <v>99.48</v>
      </c>
      <c r="AK121">
        <v>99.37</v>
      </c>
    </row>
    <row r="122" spans="1:37" x14ac:dyDescent="0.25">
      <c r="A122" t="s">
        <v>35</v>
      </c>
      <c r="B122" t="s">
        <v>155</v>
      </c>
      <c r="C122" t="s">
        <v>7</v>
      </c>
      <c r="E122" t="s">
        <v>30</v>
      </c>
      <c r="F122" t="s">
        <v>9</v>
      </c>
      <c r="G122">
        <v>92.53</v>
      </c>
      <c r="H122">
        <v>95.77</v>
      </c>
      <c r="I122">
        <v>99.13</v>
      </c>
      <c r="J122">
        <v>99.95</v>
      </c>
      <c r="K122">
        <v>100.1</v>
      </c>
      <c r="L122">
        <v>100</v>
      </c>
      <c r="M122">
        <v>100</v>
      </c>
      <c r="N122">
        <v>100</v>
      </c>
      <c r="O122">
        <v>99.68</v>
      </c>
      <c r="Q122" t="s">
        <v>11</v>
      </c>
      <c r="R122">
        <v>92.53</v>
      </c>
      <c r="S122">
        <v>88.44</v>
      </c>
      <c r="T122">
        <v>79.7</v>
      </c>
      <c r="U122">
        <v>76.02</v>
      </c>
      <c r="V122">
        <v>74.98</v>
      </c>
      <c r="W122">
        <v>75.63</v>
      </c>
      <c r="X122">
        <v>75.48</v>
      </c>
      <c r="Y122">
        <v>75.34</v>
      </c>
      <c r="Z122">
        <v>75.16</v>
      </c>
      <c r="AB122" t="s">
        <v>21</v>
      </c>
      <c r="AC122">
        <v>92.84</v>
      </c>
      <c r="AD122">
        <v>99.58</v>
      </c>
      <c r="AE122">
        <v>100.8</v>
      </c>
      <c r="AF122">
        <v>100.1</v>
      </c>
      <c r="AG122">
        <v>100</v>
      </c>
      <c r="AH122">
        <v>100</v>
      </c>
      <c r="AI122">
        <v>100</v>
      </c>
      <c r="AJ122">
        <v>100</v>
      </c>
      <c r="AK122">
        <v>99.68</v>
      </c>
    </row>
    <row r="123" spans="1:37" x14ac:dyDescent="0.25">
      <c r="A123" t="s">
        <v>35</v>
      </c>
      <c r="B123" t="s">
        <v>156</v>
      </c>
      <c r="C123" t="s">
        <v>7</v>
      </c>
      <c r="E123" t="s">
        <v>30</v>
      </c>
      <c r="F123" t="s">
        <v>9</v>
      </c>
      <c r="G123">
        <v>36.57</v>
      </c>
      <c r="H123">
        <v>47.63</v>
      </c>
      <c r="I123">
        <v>57.31</v>
      </c>
      <c r="J123">
        <v>67.28</v>
      </c>
      <c r="K123">
        <v>76.87</v>
      </c>
      <c r="L123">
        <v>84.65</v>
      </c>
      <c r="M123">
        <v>90.15</v>
      </c>
      <c r="N123">
        <v>94.83</v>
      </c>
      <c r="O123">
        <v>96.86</v>
      </c>
      <c r="Q123" t="s">
        <v>11</v>
      </c>
      <c r="R123">
        <v>36.57</v>
      </c>
      <c r="S123">
        <v>43.79</v>
      </c>
      <c r="T123">
        <v>51.41</v>
      </c>
      <c r="U123">
        <v>57.12</v>
      </c>
      <c r="V123">
        <v>60.01</v>
      </c>
      <c r="W123">
        <v>61.61</v>
      </c>
      <c r="X123">
        <v>62.53</v>
      </c>
      <c r="Y123">
        <v>63.14</v>
      </c>
      <c r="Z123">
        <v>64.34</v>
      </c>
      <c r="AB123" t="s">
        <v>21</v>
      </c>
      <c r="AC123">
        <v>36.69</v>
      </c>
      <c r="AD123">
        <v>57.83</v>
      </c>
      <c r="AE123">
        <v>78.930000000000007</v>
      </c>
      <c r="AF123">
        <v>93.06</v>
      </c>
      <c r="AG123">
        <v>97.24</v>
      </c>
      <c r="AH123">
        <v>99.02</v>
      </c>
      <c r="AI123">
        <v>99.3</v>
      </c>
      <c r="AJ123">
        <v>99.05</v>
      </c>
      <c r="AK123">
        <v>99.05</v>
      </c>
    </row>
    <row r="124" spans="1:37" x14ac:dyDescent="0.25">
      <c r="A124" t="s">
        <v>35</v>
      </c>
      <c r="B124" t="s">
        <v>157</v>
      </c>
      <c r="C124" t="s">
        <v>7</v>
      </c>
      <c r="E124" t="s">
        <v>30</v>
      </c>
      <c r="F124" t="s">
        <v>9</v>
      </c>
      <c r="G124">
        <v>5.9210000000000003</v>
      </c>
      <c r="H124">
        <v>16.34</v>
      </c>
      <c r="I124">
        <v>25.6</v>
      </c>
      <c r="J124">
        <v>32.979999999999997</v>
      </c>
      <c r="K124">
        <v>39.18</v>
      </c>
      <c r="L124">
        <v>44.71</v>
      </c>
      <c r="M124">
        <v>51.35</v>
      </c>
      <c r="N124">
        <v>60.43</v>
      </c>
      <c r="O124">
        <v>69.290000000000006</v>
      </c>
      <c r="Q124" t="s">
        <v>11</v>
      </c>
      <c r="R124">
        <v>5.9210000000000003</v>
      </c>
      <c r="S124">
        <v>15.78</v>
      </c>
      <c r="T124">
        <v>22.79</v>
      </c>
      <c r="U124">
        <v>26.41</v>
      </c>
      <c r="V124">
        <v>29.66</v>
      </c>
      <c r="W124">
        <v>32.46</v>
      </c>
      <c r="X124">
        <v>36</v>
      </c>
      <c r="Y124">
        <v>39.53</v>
      </c>
      <c r="Z124">
        <v>45.81</v>
      </c>
      <c r="AB124" t="s">
        <v>21</v>
      </c>
      <c r="AC124">
        <v>5.93</v>
      </c>
      <c r="AD124">
        <v>19.3</v>
      </c>
      <c r="AE124">
        <v>40.67</v>
      </c>
      <c r="AF124">
        <v>60.98</v>
      </c>
      <c r="AG124">
        <v>76.97</v>
      </c>
      <c r="AH124">
        <v>89.54</v>
      </c>
      <c r="AI124">
        <v>95.1</v>
      </c>
      <c r="AJ124">
        <v>96.87</v>
      </c>
      <c r="AK124">
        <v>98.28</v>
      </c>
    </row>
    <row r="125" spans="1:37" x14ac:dyDescent="0.25">
      <c r="A125" t="s">
        <v>35</v>
      </c>
      <c r="B125" t="s">
        <v>158</v>
      </c>
      <c r="C125" t="s">
        <v>7</v>
      </c>
      <c r="E125" t="s">
        <v>30</v>
      </c>
      <c r="F125" t="s">
        <v>9</v>
      </c>
      <c r="G125">
        <v>34.49</v>
      </c>
      <c r="H125">
        <v>36.659999999999997</v>
      </c>
      <c r="I125">
        <v>42.34</v>
      </c>
      <c r="J125">
        <v>51.05</v>
      </c>
      <c r="K125">
        <v>57.74</v>
      </c>
      <c r="L125">
        <v>64.739999999999995</v>
      </c>
      <c r="M125">
        <v>72.53</v>
      </c>
      <c r="N125">
        <v>78.11</v>
      </c>
      <c r="O125">
        <v>83.34</v>
      </c>
      <c r="Q125" t="s">
        <v>11</v>
      </c>
      <c r="R125">
        <v>34.49</v>
      </c>
      <c r="S125">
        <v>34.53</v>
      </c>
      <c r="T125">
        <v>34.94</v>
      </c>
      <c r="U125">
        <v>38.14</v>
      </c>
      <c r="V125">
        <v>40.700000000000003</v>
      </c>
      <c r="W125">
        <v>42.81</v>
      </c>
      <c r="X125">
        <v>46.1</v>
      </c>
      <c r="Y125">
        <v>49.11</v>
      </c>
      <c r="Z125">
        <v>51.12</v>
      </c>
      <c r="AB125" t="s">
        <v>21</v>
      </c>
      <c r="AC125">
        <v>34.49</v>
      </c>
      <c r="AD125">
        <v>39.96</v>
      </c>
      <c r="AE125">
        <v>65.84</v>
      </c>
      <c r="AF125">
        <v>82.72</v>
      </c>
      <c r="AG125">
        <v>89.25</v>
      </c>
      <c r="AH125">
        <v>92.45</v>
      </c>
      <c r="AI125">
        <v>95.31</v>
      </c>
      <c r="AJ125">
        <v>97.79</v>
      </c>
      <c r="AK125">
        <v>98.85</v>
      </c>
    </row>
    <row r="126" spans="1:37" x14ac:dyDescent="0.25">
      <c r="A126" t="s">
        <v>35</v>
      </c>
      <c r="B126" t="s">
        <v>159</v>
      </c>
      <c r="C126" t="s">
        <v>7</v>
      </c>
      <c r="E126" t="s">
        <v>30</v>
      </c>
      <c r="F126" t="s">
        <v>9</v>
      </c>
      <c r="G126">
        <v>81.64</v>
      </c>
      <c r="H126">
        <v>95</v>
      </c>
      <c r="I126">
        <v>99.8</v>
      </c>
      <c r="J126">
        <v>100</v>
      </c>
      <c r="K126">
        <v>100</v>
      </c>
      <c r="L126">
        <v>100</v>
      </c>
      <c r="M126">
        <v>100</v>
      </c>
      <c r="N126">
        <v>99.93</v>
      </c>
      <c r="O126">
        <v>99.61</v>
      </c>
      <c r="Q126" t="s">
        <v>11</v>
      </c>
      <c r="R126">
        <v>81.64</v>
      </c>
      <c r="S126">
        <v>87.29</v>
      </c>
      <c r="T126">
        <v>78.58</v>
      </c>
      <c r="U126">
        <v>92.37</v>
      </c>
      <c r="V126">
        <v>95.42</v>
      </c>
      <c r="W126">
        <v>97.08</v>
      </c>
      <c r="X126">
        <v>96.16</v>
      </c>
      <c r="Y126">
        <v>96.21</v>
      </c>
      <c r="Z126">
        <v>95.38</v>
      </c>
      <c r="AB126" t="s">
        <v>21</v>
      </c>
      <c r="AC126">
        <v>81.91</v>
      </c>
      <c r="AD126">
        <v>103.2</v>
      </c>
      <c r="AE126">
        <v>100.4</v>
      </c>
      <c r="AF126">
        <v>100</v>
      </c>
      <c r="AG126">
        <v>100</v>
      </c>
      <c r="AH126">
        <v>100</v>
      </c>
      <c r="AI126">
        <v>100</v>
      </c>
      <c r="AJ126">
        <v>99.93</v>
      </c>
      <c r="AK126">
        <v>99.61</v>
      </c>
    </row>
    <row r="127" spans="1:37" x14ac:dyDescent="0.25">
      <c r="A127" t="s">
        <v>35</v>
      </c>
      <c r="B127" t="s">
        <v>160</v>
      </c>
      <c r="C127" t="s">
        <v>7</v>
      </c>
      <c r="E127" t="s">
        <v>30</v>
      </c>
      <c r="F127" t="s">
        <v>9</v>
      </c>
      <c r="G127">
        <v>87.98</v>
      </c>
      <c r="H127">
        <v>91.9</v>
      </c>
      <c r="I127">
        <v>94.97</v>
      </c>
      <c r="J127">
        <v>96.56</v>
      </c>
      <c r="K127">
        <v>97.2</v>
      </c>
      <c r="L127">
        <v>97.65</v>
      </c>
      <c r="M127">
        <v>98.14</v>
      </c>
      <c r="N127">
        <v>98.52</v>
      </c>
      <c r="O127">
        <v>98.93</v>
      </c>
      <c r="Q127" t="s">
        <v>11</v>
      </c>
      <c r="R127">
        <v>87.98</v>
      </c>
      <c r="S127">
        <v>80.540000000000006</v>
      </c>
      <c r="T127">
        <v>79.19</v>
      </c>
      <c r="U127">
        <v>80.510000000000005</v>
      </c>
      <c r="V127">
        <v>78.36</v>
      </c>
      <c r="W127">
        <v>78.209999999999994</v>
      </c>
      <c r="X127">
        <v>77.25</v>
      </c>
      <c r="Y127">
        <v>76.75</v>
      </c>
      <c r="Z127">
        <v>77.66</v>
      </c>
      <c r="AB127" t="s">
        <v>21</v>
      </c>
      <c r="AC127">
        <v>88.27</v>
      </c>
      <c r="AD127">
        <v>102.5</v>
      </c>
      <c r="AE127">
        <v>100.7</v>
      </c>
      <c r="AF127">
        <v>99.03</v>
      </c>
      <c r="AG127">
        <v>99.01</v>
      </c>
      <c r="AH127">
        <v>99.01</v>
      </c>
      <c r="AI127">
        <v>99</v>
      </c>
      <c r="AJ127">
        <v>99</v>
      </c>
      <c r="AK127">
        <v>99</v>
      </c>
    </row>
    <row r="128" spans="1:37" x14ac:dyDescent="0.25">
      <c r="A128" t="s">
        <v>35</v>
      </c>
      <c r="B128" t="s">
        <v>161</v>
      </c>
      <c r="C128" t="s">
        <v>7</v>
      </c>
      <c r="E128" t="s">
        <v>30</v>
      </c>
      <c r="F128" t="s">
        <v>9</v>
      </c>
      <c r="G128">
        <v>23.53</v>
      </c>
      <c r="H128">
        <v>28.62</v>
      </c>
      <c r="I128">
        <v>39.9</v>
      </c>
      <c r="J128">
        <v>51.19</v>
      </c>
      <c r="K128">
        <v>60.56</v>
      </c>
      <c r="L128">
        <v>70.77</v>
      </c>
      <c r="M128">
        <v>82.16</v>
      </c>
      <c r="N128">
        <v>88.79</v>
      </c>
      <c r="O128">
        <v>93.57</v>
      </c>
      <c r="Q128" t="s">
        <v>11</v>
      </c>
      <c r="R128">
        <v>23.53</v>
      </c>
      <c r="S128">
        <v>31.2</v>
      </c>
      <c r="T128">
        <v>35.119999999999997</v>
      </c>
      <c r="U128">
        <v>39.24</v>
      </c>
      <c r="V128">
        <v>43.41</v>
      </c>
      <c r="W128">
        <v>47.94</v>
      </c>
      <c r="X128">
        <v>53.08</v>
      </c>
      <c r="Y128">
        <v>57.27</v>
      </c>
      <c r="Z128">
        <v>60.47</v>
      </c>
      <c r="AB128" t="s">
        <v>21</v>
      </c>
      <c r="AC128">
        <v>23.61</v>
      </c>
      <c r="AD128">
        <v>28.94</v>
      </c>
      <c r="AE128">
        <v>53.93</v>
      </c>
      <c r="AF128">
        <v>75.42</v>
      </c>
      <c r="AG128">
        <v>88.33</v>
      </c>
      <c r="AH128">
        <v>96.07</v>
      </c>
      <c r="AI128">
        <v>98.7</v>
      </c>
      <c r="AJ128">
        <v>99.2</v>
      </c>
      <c r="AK128">
        <v>99.04</v>
      </c>
    </row>
    <row r="129" spans="1:37" x14ac:dyDescent="0.25">
      <c r="A129" t="s">
        <v>35</v>
      </c>
      <c r="B129" t="s">
        <v>162</v>
      </c>
      <c r="C129" t="s">
        <v>7</v>
      </c>
      <c r="E129" t="s">
        <v>30</v>
      </c>
      <c r="F129" t="s">
        <v>9</v>
      </c>
      <c r="G129">
        <v>54.04</v>
      </c>
      <c r="H129">
        <v>54.42</v>
      </c>
      <c r="I129">
        <v>57.3</v>
      </c>
      <c r="J129">
        <v>64.28</v>
      </c>
      <c r="K129">
        <v>72.97</v>
      </c>
      <c r="L129">
        <v>82.92</v>
      </c>
      <c r="M129">
        <v>91.45</v>
      </c>
      <c r="N129">
        <v>95.06</v>
      </c>
      <c r="O129">
        <v>97.29</v>
      </c>
      <c r="Q129" t="s">
        <v>11</v>
      </c>
      <c r="R129">
        <v>54.04</v>
      </c>
      <c r="S129">
        <v>50.31</v>
      </c>
      <c r="T129">
        <v>53.83</v>
      </c>
      <c r="U129">
        <v>60.17</v>
      </c>
      <c r="V129">
        <v>68.260000000000005</v>
      </c>
      <c r="W129">
        <v>71.739999999999995</v>
      </c>
      <c r="X129">
        <v>74.14</v>
      </c>
      <c r="Y129">
        <v>74.53</v>
      </c>
      <c r="Z129">
        <v>74.23</v>
      </c>
      <c r="AB129" t="s">
        <v>21</v>
      </c>
      <c r="AC129">
        <v>54.22</v>
      </c>
      <c r="AD129">
        <v>66.180000000000007</v>
      </c>
      <c r="AE129">
        <v>76.95</v>
      </c>
      <c r="AF129">
        <v>87.47</v>
      </c>
      <c r="AG129">
        <v>95.51</v>
      </c>
      <c r="AH129">
        <v>99.29</v>
      </c>
      <c r="AI129">
        <v>99.1</v>
      </c>
      <c r="AJ129">
        <v>98.81</v>
      </c>
      <c r="AK129">
        <v>98.81</v>
      </c>
    </row>
    <row r="130" spans="1:37" x14ac:dyDescent="0.25">
      <c r="A130" t="s">
        <v>35</v>
      </c>
      <c r="B130" t="s">
        <v>163</v>
      </c>
      <c r="C130" t="s">
        <v>7</v>
      </c>
      <c r="E130" t="s">
        <v>30</v>
      </c>
      <c r="F130" t="s">
        <v>9</v>
      </c>
      <c r="G130">
        <v>51.35</v>
      </c>
      <c r="H130">
        <v>48.93</v>
      </c>
      <c r="I130">
        <v>76.290000000000006</v>
      </c>
      <c r="J130">
        <v>90.97</v>
      </c>
      <c r="K130">
        <v>94.8</v>
      </c>
      <c r="L130">
        <v>97.22</v>
      </c>
      <c r="M130">
        <v>97.67</v>
      </c>
      <c r="N130">
        <v>98</v>
      </c>
      <c r="O130">
        <v>98.29</v>
      </c>
      <c r="Q130" t="s">
        <v>11</v>
      </c>
      <c r="R130">
        <v>51.35</v>
      </c>
      <c r="S130">
        <v>49.81</v>
      </c>
      <c r="T130">
        <v>61.42</v>
      </c>
      <c r="U130">
        <v>67.930000000000007</v>
      </c>
      <c r="V130">
        <v>68.91</v>
      </c>
      <c r="W130">
        <v>70.430000000000007</v>
      </c>
      <c r="X130">
        <v>71.91</v>
      </c>
      <c r="Y130">
        <v>70.209999999999994</v>
      </c>
      <c r="Z130">
        <v>69.7</v>
      </c>
      <c r="AB130" t="s">
        <v>21</v>
      </c>
      <c r="AC130">
        <v>51.35</v>
      </c>
      <c r="AD130">
        <v>54.68</v>
      </c>
      <c r="AE130">
        <v>87.06</v>
      </c>
      <c r="AF130">
        <v>98.66</v>
      </c>
      <c r="AG130">
        <v>99.9</v>
      </c>
      <c r="AH130">
        <v>99.72</v>
      </c>
      <c r="AI130">
        <v>99.11</v>
      </c>
      <c r="AJ130">
        <v>99.11</v>
      </c>
      <c r="AK130">
        <v>99.11</v>
      </c>
    </row>
    <row r="131" spans="1:37" x14ac:dyDescent="0.25">
      <c r="A131" t="s">
        <v>35</v>
      </c>
      <c r="B131" t="s">
        <v>164</v>
      </c>
      <c r="C131" t="s">
        <v>7</v>
      </c>
      <c r="E131" t="s">
        <v>30</v>
      </c>
      <c r="F131" t="s">
        <v>9</v>
      </c>
      <c r="G131">
        <v>11.66</v>
      </c>
      <c r="H131">
        <v>27.6</v>
      </c>
      <c r="I131">
        <v>42.05</v>
      </c>
      <c r="J131">
        <v>56.18</v>
      </c>
      <c r="K131">
        <v>71.19</v>
      </c>
      <c r="L131">
        <v>83.14</v>
      </c>
      <c r="M131">
        <v>90.42</v>
      </c>
      <c r="N131">
        <v>93.69</v>
      </c>
      <c r="O131">
        <v>95.92</v>
      </c>
      <c r="Q131" t="s">
        <v>11</v>
      </c>
      <c r="R131">
        <v>11.66</v>
      </c>
      <c r="S131">
        <v>26.24</v>
      </c>
      <c r="T131">
        <v>36.58</v>
      </c>
      <c r="U131">
        <v>47.44</v>
      </c>
      <c r="V131">
        <v>54.31</v>
      </c>
      <c r="W131">
        <v>60.96</v>
      </c>
      <c r="X131">
        <v>61.96</v>
      </c>
      <c r="Y131">
        <v>62.33</v>
      </c>
      <c r="Z131">
        <v>65.239999999999995</v>
      </c>
      <c r="AB131" t="s">
        <v>21</v>
      </c>
      <c r="AC131">
        <v>11.7</v>
      </c>
      <c r="AD131">
        <v>28.18</v>
      </c>
      <c r="AE131">
        <v>53.4</v>
      </c>
      <c r="AF131">
        <v>75.56</v>
      </c>
      <c r="AG131">
        <v>92.19</v>
      </c>
      <c r="AH131">
        <v>97.09</v>
      </c>
      <c r="AI131">
        <v>98.2</v>
      </c>
      <c r="AJ131">
        <v>98.6</v>
      </c>
      <c r="AK131">
        <v>98.78</v>
      </c>
    </row>
    <row r="132" spans="1:37" x14ac:dyDescent="0.25">
      <c r="A132" t="s">
        <v>35</v>
      </c>
      <c r="B132" t="s">
        <v>165</v>
      </c>
      <c r="C132" t="s">
        <v>7</v>
      </c>
      <c r="E132" t="s">
        <v>30</v>
      </c>
      <c r="F132" t="s">
        <v>9</v>
      </c>
      <c r="G132">
        <v>58.96</v>
      </c>
      <c r="H132">
        <v>56.33</v>
      </c>
      <c r="I132">
        <v>71.87</v>
      </c>
      <c r="J132">
        <v>79.040000000000006</v>
      </c>
      <c r="K132">
        <v>83.05</v>
      </c>
      <c r="L132">
        <v>86.15</v>
      </c>
      <c r="M132">
        <v>91.06</v>
      </c>
      <c r="N132">
        <v>94.71</v>
      </c>
      <c r="O132">
        <v>96.67</v>
      </c>
      <c r="Q132" t="s">
        <v>11</v>
      </c>
      <c r="R132">
        <v>58.96</v>
      </c>
      <c r="S132">
        <v>55.74</v>
      </c>
      <c r="T132">
        <v>59.5</v>
      </c>
      <c r="U132">
        <v>63.39</v>
      </c>
      <c r="V132">
        <v>65.09</v>
      </c>
      <c r="W132">
        <v>65.48</v>
      </c>
      <c r="X132">
        <v>65.959999999999994</v>
      </c>
      <c r="Y132">
        <v>65.94</v>
      </c>
      <c r="Z132">
        <v>67.069999999999993</v>
      </c>
      <c r="AB132" t="s">
        <v>21</v>
      </c>
      <c r="AC132">
        <v>58.96</v>
      </c>
      <c r="AD132">
        <v>63.48</v>
      </c>
      <c r="AE132">
        <v>83.73</v>
      </c>
      <c r="AF132">
        <v>88.97</v>
      </c>
      <c r="AG132">
        <v>93.66</v>
      </c>
      <c r="AH132">
        <v>97.86</v>
      </c>
      <c r="AI132">
        <v>99.14</v>
      </c>
      <c r="AJ132">
        <v>99.21</v>
      </c>
      <c r="AK132">
        <v>99.22</v>
      </c>
    </row>
    <row r="133" spans="1:37" x14ac:dyDescent="0.25">
      <c r="A133" t="s">
        <v>35</v>
      </c>
      <c r="B133" t="s">
        <v>166</v>
      </c>
      <c r="C133" t="s">
        <v>7</v>
      </c>
      <c r="E133" t="s">
        <v>30</v>
      </c>
      <c r="F133" t="s">
        <v>9</v>
      </c>
      <c r="G133">
        <v>82.18</v>
      </c>
      <c r="H133">
        <v>86.98</v>
      </c>
      <c r="I133">
        <v>92.36</v>
      </c>
      <c r="J133">
        <v>91.79</v>
      </c>
      <c r="K133">
        <v>92.7</v>
      </c>
      <c r="L133">
        <v>94.49</v>
      </c>
      <c r="M133">
        <v>95.28</v>
      </c>
      <c r="N133">
        <v>96.12</v>
      </c>
      <c r="O133">
        <v>96.84</v>
      </c>
      <c r="Q133" t="s">
        <v>11</v>
      </c>
      <c r="R133">
        <v>82.18</v>
      </c>
      <c r="S133">
        <v>74.88</v>
      </c>
      <c r="T133">
        <v>68.16</v>
      </c>
      <c r="U133">
        <v>69.099999999999994</v>
      </c>
      <c r="V133">
        <v>68.650000000000006</v>
      </c>
      <c r="W133">
        <v>70.430000000000007</v>
      </c>
      <c r="X133">
        <v>70.58</v>
      </c>
      <c r="Y133">
        <v>69.83</v>
      </c>
      <c r="Z133">
        <v>69.180000000000007</v>
      </c>
      <c r="AB133" t="s">
        <v>21</v>
      </c>
      <c r="AC133">
        <v>82.18</v>
      </c>
      <c r="AD133">
        <v>106.1</v>
      </c>
      <c r="AE133">
        <v>104.6</v>
      </c>
      <c r="AF133">
        <v>101.2</v>
      </c>
      <c r="AG133">
        <v>100</v>
      </c>
      <c r="AH133">
        <v>99.94</v>
      </c>
      <c r="AI133">
        <v>99.56</v>
      </c>
      <c r="AJ133">
        <v>99.34</v>
      </c>
      <c r="AK133">
        <v>99.2</v>
      </c>
    </row>
    <row r="134" spans="1:37" x14ac:dyDescent="0.25">
      <c r="A134" t="s">
        <v>35</v>
      </c>
      <c r="B134" t="s">
        <v>167</v>
      </c>
      <c r="C134" t="s">
        <v>7</v>
      </c>
      <c r="E134" t="s">
        <v>30</v>
      </c>
      <c r="F134" t="s">
        <v>9</v>
      </c>
      <c r="G134">
        <v>62.59</v>
      </c>
      <c r="H134">
        <v>69.83</v>
      </c>
      <c r="I134">
        <v>77.55</v>
      </c>
      <c r="J134">
        <v>82.99</v>
      </c>
      <c r="K134">
        <v>87.21</v>
      </c>
      <c r="L134">
        <v>90.34</v>
      </c>
      <c r="M134">
        <v>92.62</v>
      </c>
      <c r="N134">
        <v>94.21</v>
      </c>
      <c r="O134">
        <v>95.69</v>
      </c>
      <c r="Q134" t="s">
        <v>11</v>
      </c>
      <c r="R134">
        <v>62.59</v>
      </c>
      <c r="S134">
        <v>62.79</v>
      </c>
      <c r="T134">
        <v>62.91</v>
      </c>
      <c r="U134">
        <v>65.17</v>
      </c>
      <c r="V134">
        <v>66.98</v>
      </c>
      <c r="W134">
        <v>69.25</v>
      </c>
      <c r="X134">
        <v>70.349999999999994</v>
      </c>
      <c r="Y134">
        <v>70.36</v>
      </c>
      <c r="Z134">
        <v>70.37</v>
      </c>
      <c r="AB134" t="s">
        <v>21</v>
      </c>
      <c r="AC134">
        <v>62.8</v>
      </c>
      <c r="AD134">
        <v>84.33</v>
      </c>
      <c r="AE134">
        <v>93.81</v>
      </c>
      <c r="AF134">
        <v>95.88</v>
      </c>
      <c r="AG134">
        <v>97.06</v>
      </c>
      <c r="AH134">
        <v>98.06</v>
      </c>
      <c r="AI134">
        <v>98.89</v>
      </c>
      <c r="AJ134">
        <v>98.99</v>
      </c>
      <c r="AK134">
        <v>99</v>
      </c>
    </row>
    <row r="135" spans="1:37" x14ac:dyDescent="0.25">
      <c r="A135" t="s">
        <v>35</v>
      </c>
      <c r="B135" t="s">
        <v>168</v>
      </c>
      <c r="C135" t="s">
        <v>7</v>
      </c>
      <c r="E135" t="s">
        <v>30</v>
      </c>
      <c r="F135" t="s">
        <v>9</v>
      </c>
      <c r="G135">
        <v>90.37</v>
      </c>
      <c r="H135">
        <v>90.31</v>
      </c>
      <c r="I135">
        <v>102.7</v>
      </c>
      <c r="J135">
        <v>100</v>
      </c>
      <c r="K135">
        <v>100</v>
      </c>
      <c r="L135">
        <v>100</v>
      </c>
      <c r="M135">
        <v>99.81</v>
      </c>
      <c r="N135">
        <v>99.49</v>
      </c>
      <c r="O135">
        <v>99.29</v>
      </c>
      <c r="Q135" t="s">
        <v>11</v>
      </c>
      <c r="R135">
        <v>90.37</v>
      </c>
      <c r="S135">
        <v>86.97</v>
      </c>
      <c r="T135">
        <v>69.97</v>
      </c>
      <c r="U135">
        <v>90.25</v>
      </c>
      <c r="V135">
        <v>90.07</v>
      </c>
      <c r="W135">
        <v>89.44</v>
      </c>
      <c r="X135">
        <v>88.15</v>
      </c>
      <c r="Y135">
        <v>86.37</v>
      </c>
      <c r="Z135">
        <v>84.37</v>
      </c>
      <c r="AB135" t="s">
        <v>21</v>
      </c>
      <c r="AC135">
        <v>90.67</v>
      </c>
      <c r="AD135">
        <v>102.9</v>
      </c>
      <c r="AE135">
        <v>87.41</v>
      </c>
      <c r="AF135">
        <v>99.01</v>
      </c>
      <c r="AG135">
        <v>99.93</v>
      </c>
      <c r="AH135">
        <v>100</v>
      </c>
      <c r="AI135">
        <v>99.81</v>
      </c>
      <c r="AJ135">
        <v>99.49</v>
      </c>
      <c r="AK135">
        <v>99.29</v>
      </c>
    </row>
    <row r="136" spans="1:37" x14ac:dyDescent="0.25">
      <c r="A136" t="s">
        <v>35</v>
      </c>
      <c r="B136" t="s">
        <v>169</v>
      </c>
      <c r="C136" t="s">
        <v>7</v>
      </c>
      <c r="E136" t="s">
        <v>30</v>
      </c>
      <c r="F136" t="s">
        <v>9</v>
      </c>
      <c r="G136">
        <v>78.37</v>
      </c>
      <c r="H136">
        <v>89.83</v>
      </c>
      <c r="I136">
        <v>97.08</v>
      </c>
      <c r="J136">
        <v>98.91</v>
      </c>
      <c r="K136">
        <v>99.69</v>
      </c>
      <c r="L136">
        <v>99.59</v>
      </c>
      <c r="M136">
        <v>99.6</v>
      </c>
      <c r="N136">
        <v>99.48</v>
      </c>
      <c r="O136">
        <v>99.33</v>
      </c>
      <c r="Q136" t="s">
        <v>11</v>
      </c>
      <c r="R136">
        <v>78.37</v>
      </c>
      <c r="S136">
        <v>81.849999999999994</v>
      </c>
      <c r="T136">
        <v>87.03</v>
      </c>
      <c r="U136">
        <v>90.6</v>
      </c>
      <c r="V136">
        <v>91.22</v>
      </c>
      <c r="W136">
        <v>91.5</v>
      </c>
      <c r="X136">
        <v>91.74</v>
      </c>
      <c r="Y136">
        <v>91.26</v>
      </c>
      <c r="Z136">
        <v>90.64</v>
      </c>
      <c r="AB136" t="s">
        <v>21</v>
      </c>
      <c r="AC136">
        <v>78.63</v>
      </c>
      <c r="AD136">
        <v>102.4</v>
      </c>
      <c r="AE136">
        <v>101</v>
      </c>
      <c r="AF136">
        <v>99.7</v>
      </c>
      <c r="AG136">
        <v>99.48</v>
      </c>
      <c r="AH136">
        <v>99.48</v>
      </c>
      <c r="AI136">
        <v>99.48</v>
      </c>
      <c r="AJ136">
        <v>99.36</v>
      </c>
      <c r="AK136">
        <v>99.22</v>
      </c>
    </row>
    <row r="137" spans="1:37" x14ac:dyDescent="0.25">
      <c r="A137" t="s">
        <v>35</v>
      </c>
      <c r="B137" t="s">
        <v>170</v>
      </c>
      <c r="C137" t="s">
        <v>7</v>
      </c>
      <c r="E137" t="s">
        <v>30</v>
      </c>
      <c r="F137" t="s">
        <v>9</v>
      </c>
      <c r="G137">
        <v>79.23</v>
      </c>
      <c r="H137">
        <v>87.38</v>
      </c>
      <c r="I137">
        <v>94.71</v>
      </c>
      <c r="J137">
        <v>100.3</v>
      </c>
      <c r="K137">
        <v>99.08</v>
      </c>
      <c r="L137">
        <v>98.87</v>
      </c>
      <c r="M137">
        <v>98.58</v>
      </c>
      <c r="N137">
        <v>98.59</v>
      </c>
      <c r="O137">
        <v>98.8</v>
      </c>
      <c r="Q137" t="s">
        <v>11</v>
      </c>
      <c r="R137">
        <v>79.23</v>
      </c>
      <c r="S137">
        <v>80.849999999999994</v>
      </c>
      <c r="T137">
        <v>72.78</v>
      </c>
      <c r="U137">
        <v>73.09</v>
      </c>
      <c r="V137">
        <v>70.260000000000005</v>
      </c>
      <c r="W137">
        <v>69.88</v>
      </c>
      <c r="X137">
        <v>67.180000000000007</v>
      </c>
      <c r="Y137">
        <v>65.819999999999993</v>
      </c>
      <c r="Z137">
        <v>67.8</v>
      </c>
      <c r="AB137" t="s">
        <v>21</v>
      </c>
      <c r="AC137">
        <v>79.5</v>
      </c>
      <c r="AD137">
        <v>90.83</v>
      </c>
      <c r="AE137">
        <v>104.1</v>
      </c>
      <c r="AF137">
        <v>99.89</v>
      </c>
      <c r="AG137">
        <v>99.09</v>
      </c>
      <c r="AH137">
        <v>99.06</v>
      </c>
      <c r="AI137">
        <v>99.03</v>
      </c>
      <c r="AJ137">
        <v>99.02</v>
      </c>
      <c r="AK137">
        <v>99.01</v>
      </c>
    </row>
    <row r="138" spans="1:37" x14ac:dyDescent="0.25">
      <c r="A138" t="s">
        <v>35</v>
      </c>
      <c r="B138" t="s">
        <v>171</v>
      </c>
      <c r="C138" t="s">
        <v>7</v>
      </c>
      <c r="E138" t="s">
        <v>30</v>
      </c>
      <c r="F138" t="s">
        <v>9</v>
      </c>
      <c r="G138">
        <v>85.48</v>
      </c>
      <c r="H138">
        <v>98.16</v>
      </c>
      <c r="I138">
        <v>99.39</v>
      </c>
      <c r="J138">
        <v>99.7</v>
      </c>
      <c r="K138">
        <v>99.67</v>
      </c>
      <c r="L138">
        <v>99.55</v>
      </c>
      <c r="M138">
        <v>99.38</v>
      </c>
      <c r="N138">
        <v>99.24</v>
      </c>
      <c r="O138">
        <v>99.14</v>
      </c>
      <c r="Q138" t="s">
        <v>11</v>
      </c>
      <c r="R138">
        <v>85.48</v>
      </c>
      <c r="S138">
        <v>88.55</v>
      </c>
      <c r="T138">
        <v>76.02</v>
      </c>
      <c r="U138">
        <v>76.19</v>
      </c>
      <c r="V138">
        <v>73.709999999999994</v>
      </c>
      <c r="W138">
        <v>74.31</v>
      </c>
      <c r="X138">
        <v>74.73</v>
      </c>
      <c r="Y138">
        <v>74.150000000000006</v>
      </c>
      <c r="Z138">
        <v>75.91</v>
      </c>
      <c r="AB138" t="s">
        <v>21</v>
      </c>
      <c r="AC138">
        <v>85.76</v>
      </c>
      <c r="AD138">
        <v>107.4</v>
      </c>
      <c r="AE138">
        <v>99.52</v>
      </c>
      <c r="AF138">
        <v>99.96</v>
      </c>
      <c r="AG138">
        <v>99.94</v>
      </c>
      <c r="AH138">
        <v>99.67</v>
      </c>
      <c r="AI138">
        <v>99.39</v>
      </c>
      <c r="AJ138">
        <v>99.24</v>
      </c>
      <c r="AK138">
        <v>99.14</v>
      </c>
    </row>
    <row r="139" spans="1:37" x14ac:dyDescent="0.25">
      <c r="A139" t="s">
        <v>35</v>
      </c>
      <c r="B139" t="s">
        <v>172</v>
      </c>
      <c r="C139" t="s">
        <v>7</v>
      </c>
      <c r="E139" t="s">
        <v>30</v>
      </c>
      <c r="F139" t="s">
        <v>9</v>
      </c>
      <c r="G139">
        <v>73.64</v>
      </c>
      <c r="H139">
        <v>74.44</v>
      </c>
      <c r="I139">
        <v>77.87</v>
      </c>
      <c r="J139">
        <v>87.79</v>
      </c>
      <c r="K139">
        <v>94.49</v>
      </c>
      <c r="L139">
        <v>96.46</v>
      </c>
      <c r="M139">
        <v>97.26</v>
      </c>
      <c r="N139">
        <v>97.84</v>
      </c>
      <c r="O139">
        <v>98.18</v>
      </c>
      <c r="Q139" t="s">
        <v>11</v>
      </c>
      <c r="R139">
        <v>73.64</v>
      </c>
      <c r="S139">
        <v>73.17</v>
      </c>
      <c r="T139">
        <v>66.03</v>
      </c>
      <c r="U139">
        <v>67.44</v>
      </c>
      <c r="V139">
        <v>69.709999999999994</v>
      </c>
      <c r="W139">
        <v>70.67</v>
      </c>
      <c r="X139">
        <v>71.28</v>
      </c>
      <c r="Y139">
        <v>72.23</v>
      </c>
      <c r="Z139">
        <v>71.64</v>
      </c>
      <c r="AB139" t="s">
        <v>21</v>
      </c>
      <c r="AC139">
        <v>73.760000000000005</v>
      </c>
      <c r="AD139">
        <v>76.790000000000006</v>
      </c>
      <c r="AE139">
        <v>84.86</v>
      </c>
      <c r="AF139">
        <v>96</v>
      </c>
      <c r="AG139">
        <v>99</v>
      </c>
      <c r="AH139">
        <v>99.25</v>
      </c>
      <c r="AI139">
        <v>99.31</v>
      </c>
      <c r="AJ139">
        <v>99.32</v>
      </c>
      <c r="AK139">
        <v>99.32</v>
      </c>
    </row>
    <row r="140" spans="1:37" x14ac:dyDescent="0.25">
      <c r="A140" t="s">
        <v>35</v>
      </c>
      <c r="B140" t="s">
        <v>173</v>
      </c>
      <c r="C140" t="s">
        <v>7</v>
      </c>
      <c r="E140" t="s">
        <v>30</v>
      </c>
      <c r="F140" t="s">
        <v>9</v>
      </c>
      <c r="G140">
        <v>87.87</v>
      </c>
      <c r="H140">
        <v>91.13</v>
      </c>
      <c r="I140">
        <v>96.7</v>
      </c>
      <c r="J140">
        <v>98.95</v>
      </c>
      <c r="K140">
        <v>100.2</v>
      </c>
      <c r="L140">
        <v>99.99</v>
      </c>
      <c r="M140">
        <v>99.64</v>
      </c>
      <c r="N140">
        <v>99.38</v>
      </c>
      <c r="O140">
        <v>99.23</v>
      </c>
      <c r="Q140" t="s">
        <v>11</v>
      </c>
      <c r="R140">
        <v>87.87</v>
      </c>
      <c r="S140">
        <v>83.24</v>
      </c>
      <c r="T140">
        <v>77.239999999999995</v>
      </c>
      <c r="U140">
        <v>77.5</v>
      </c>
      <c r="V140">
        <v>74.150000000000006</v>
      </c>
      <c r="W140">
        <v>75.77</v>
      </c>
      <c r="X140">
        <v>75.650000000000006</v>
      </c>
      <c r="Y140">
        <v>74.58</v>
      </c>
      <c r="Z140">
        <v>74.97</v>
      </c>
      <c r="AB140" t="s">
        <v>21</v>
      </c>
      <c r="AC140">
        <v>88.16</v>
      </c>
      <c r="AD140">
        <v>100.1</v>
      </c>
      <c r="AE140">
        <v>99.88</v>
      </c>
      <c r="AF140">
        <v>100.3</v>
      </c>
      <c r="AG140">
        <v>100.1</v>
      </c>
      <c r="AH140">
        <v>99.85</v>
      </c>
      <c r="AI140">
        <v>99.64</v>
      </c>
      <c r="AJ140">
        <v>99.38</v>
      </c>
      <c r="AK140">
        <v>99.23</v>
      </c>
    </row>
    <row r="141" spans="1:37" x14ac:dyDescent="0.25">
      <c r="A141" t="s">
        <v>35</v>
      </c>
      <c r="B141" t="s">
        <v>174</v>
      </c>
      <c r="C141" t="s">
        <v>7</v>
      </c>
      <c r="E141" t="s">
        <v>30</v>
      </c>
      <c r="F141" t="s">
        <v>9</v>
      </c>
      <c r="G141">
        <v>15.83</v>
      </c>
      <c r="H141">
        <v>31.32</v>
      </c>
      <c r="I141">
        <v>41.25</v>
      </c>
      <c r="J141">
        <v>48.14</v>
      </c>
      <c r="K141">
        <v>54.9</v>
      </c>
      <c r="L141">
        <v>62.03</v>
      </c>
      <c r="M141">
        <v>68.58</v>
      </c>
      <c r="N141">
        <v>74.55</v>
      </c>
      <c r="O141">
        <v>80.02</v>
      </c>
      <c r="Q141" t="s">
        <v>11</v>
      </c>
      <c r="R141">
        <v>15.83</v>
      </c>
      <c r="S141">
        <v>29.09</v>
      </c>
      <c r="T141">
        <v>37.479999999999997</v>
      </c>
      <c r="U141">
        <v>40.630000000000003</v>
      </c>
      <c r="V141">
        <v>42.54</v>
      </c>
      <c r="W141">
        <v>45.5</v>
      </c>
      <c r="X141">
        <v>47.89</v>
      </c>
      <c r="Y141">
        <v>48.65</v>
      </c>
      <c r="Z141">
        <v>50.68</v>
      </c>
      <c r="AB141" t="s">
        <v>21</v>
      </c>
      <c r="AC141">
        <v>15.88</v>
      </c>
      <c r="AD141">
        <v>36.35</v>
      </c>
      <c r="AE141">
        <v>59.81</v>
      </c>
      <c r="AF141">
        <v>76.91</v>
      </c>
      <c r="AG141">
        <v>87.94</v>
      </c>
      <c r="AH141">
        <v>92</v>
      </c>
      <c r="AI141">
        <v>94.89</v>
      </c>
      <c r="AJ141">
        <v>97.5</v>
      </c>
      <c r="AK141">
        <v>99.09</v>
      </c>
    </row>
    <row r="142" spans="1:37" x14ac:dyDescent="0.25">
      <c r="A142" t="s">
        <v>35</v>
      </c>
      <c r="B142" t="s">
        <v>175</v>
      </c>
      <c r="C142" t="s">
        <v>7</v>
      </c>
      <c r="E142" t="s">
        <v>30</v>
      </c>
      <c r="F142" t="s">
        <v>9</v>
      </c>
      <c r="G142">
        <v>29.62</v>
      </c>
      <c r="H142">
        <v>29.49</v>
      </c>
      <c r="I142">
        <v>33.85</v>
      </c>
      <c r="J142">
        <v>41.45</v>
      </c>
      <c r="K142">
        <v>51.75</v>
      </c>
      <c r="L142">
        <v>63.25</v>
      </c>
      <c r="M142">
        <v>73.599999999999994</v>
      </c>
      <c r="N142">
        <v>81.53</v>
      </c>
      <c r="O142">
        <v>88.16</v>
      </c>
      <c r="Q142" t="s">
        <v>11</v>
      </c>
      <c r="R142">
        <v>29.62</v>
      </c>
      <c r="S142">
        <v>27.68</v>
      </c>
      <c r="T142">
        <v>30.65</v>
      </c>
      <c r="U142">
        <v>32.94</v>
      </c>
      <c r="V142">
        <v>36.18</v>
      </c>
      <c r="W142">
        <v>39.21</v>
      </c>
      <c r="X142">
        <v>40.21</v>
      </c>
      <c r="Y142">
        <v>42.55</v>
      </c>
      <c r="Z142">
        <v>46.73</v>
      </c>
      <c r="AB142" t="s">
        <v>21</v>
      </c>
      <c r="AC142">
        <v>29.72</v>
      </c>
      <c r="AD142">
        <v>34.99</v>
      </c>
      <c r="AE142">
        <v>47.6</v>
      </c>
      <c r="AF142">
        <v>65.62</v>
      </c>
      <c r="AG142">
        <v>83.39</v>
      </c>
      <c r="AH142">
        <v>90.75</v>
      </c>
      <c r="AI142">
        <v>94.19</v>
      </c>
      <c r="AJ142">
        <v>97.24</v>
      </c>
      <c r="AK142">
        <v>98.99</v>
      </c>
    </row>
    <row r="143" spans="1:37" x14ac:dyDescent="0.25">
      <c r="A143" t="s">
        <v>35</v>
      </c>
      <c r="B143" t="s">
        <v>176</v>
      </c>
      <c r="C143" t="s">
        <v>7</v>
      </c>
      <c r="E143" t="s">
        <v>30</v>
      </c>
      <c r="F143" t="s">
        <v>9</v>
      </c>
      <c r="G143">
        <v>49.56</v>
      </c>
      <c r="H143">
        <v>48.44</v>
      </c>
      <c r="I143">
        <v>55.78</v>
      </c>
      <c r="J143">
        <v>64.19</v>
      </c>
      <c r="K143">
        <v>72.540000000000006</v>
      </c>
      <c r="L143">
        <v>81.040000000000006</v>
      </c>
      <c r="M143">
        <v>88.46</v>
      </c>
      <c r="N143">
        <v>92.5</v>
      </c>
      <c r="O143">
        <v>94.57</v>
      </c>
      <c r="Q143" t="s">
        <v>11</v>
      </c>
      <c r="R143">
        <v>49.56</v>
      </c>
      <c r="S143">
        <v>43.76</v>
      </c>
      <c r="T143">
        <v>48.15</v>
      </c>
      <c r="U143">
        <v>50.72</v>
      </c>
      <c r="V143">
        <v>54.1</v>
      </c>
      <c r="W143">
        <v>56.46</v>
      </c>
      <c r="X143">
        <v>59.17</v>
      </c>
      <c r="Y143">
        <v>61.71</v>
      </c>
      <c r="Z143">
        <v>65.349999999999994</v>
      </c>
      <c r="AB143" t="s">
        <v>21</v>
      </c>
      <c r="AC143">
        <v>49.72</v>
      </c>
      <c r="AD143">
        <v>60.15</v>
      </c>
      <c r="AE143">
        <v>79.5</v>
      </c>
      <c r="AF143">
        <v>92.4</v>
      </c>
      <c r="AG143">
        <v>97.82</v>
      </c>
      <c r="AH143">
        <v>98.85</v>
      </c>
      <c r="AI143">
        <v>98.88</v>
      </c>
      <c r="AJ143">
        <v>98.99</v>
      </c>
      <c r="AK143">
        <v>99.03</v>
      </c>
    </row>
    <row r="144" spans="1:37" x14ac:dyDescent="0.25">
      <c r="A144" t="s">
        <v>35</v>
      </c>
      <c r="B144" t="s">
        <v>177</v>
      </c>
      <c r="C144" t="s">
        <v>7</v>
      </c>
      <c r="E144" t="s">
        <v>30</v>
      </c>
      <c r="F144" t="s">
        <v>9</v>
      </c>
      <c r="G144">
        <v>28.88</v>
      </c>
      <c r="H144">
        <v>33.97</v>
      </c>
      <c r="I144">
        <v>41.92</v>
      </c>
      <c r="J144">
        <v>50.18</v>
      </c>
      <c r="K144">
        <v>57.45</v>
      </c>
      <c r="L144">
        <v>66.42</v>
      </c>
      <c r="M144">
        <v>75.760000000000005</v>
      </c>
      <c r="N144">
        <v>83.19</v>
      </c>
      <c r="O144">
        <v>89.84</v>
      </c>
      <c r="Q144" t="s">
        <v>11</v>
      </c>
      <c r="R144">
        <v>28.88</v>
      </c>
      <c r="S144">
        <v>30.33</v>
      </c>
      <c r="T144">
        <v>35.46</v>
      </c>
      <c r="U144">
        <v>39.409999999999997</v>
      </c>
      <c r="V144">
        <v>43.09</v>
      </c>
      <c r="W144">
        <v>47.24</v>
      </c>
      <c r="X144">
        <v>53.35</v>
      </c>
      <c r="Y144">
        <v>57.7</v>
      </c>
      <c r="Z144">
        <v>60.9</v>
      </c>
      <c r="AB144" t="s">
        <v>21</v>
      </c>
      <c r="AC144">
        <v>28.98</v>
      </c>
      <c r="AD144">
        <v>42.51</v>
      </c>
      <c r="AE144">
        <v>59.28</v>
      </c>
      <c r="AF144">
        <v>74.13</v>
      </c>
      <c r="AG144">
        <v>87.15</v>
      </c>
      <c r="AH144">
        <v>99.23</v>
      </c>
      <c r="AI144">
        <v>102.7</v>
      </c>
      <c r="AJ144">
        <v>100.7</v>
      </c>
      <c r="AK144">
        <v>99.59</v>
      </c>
    </row>
    <row r="145" spans="1:37" x14ac:dyDescent="0.25">
      <c r="A145" t="s">
        <v>35</v>
      </c>
      <c r="B145" t="s">
        <v>178</v>
      </c>
      <c r="C145" t="s">
        <v>7</v>
      </c>
      <c r="E145" t="s">
        <v>30</v>
      </c>
      <c r="F145" t="s">
        <v>9</v>
      </c>
      <c r="G145">
        <v>88.06</v>
      </c>
      <c r="H145">
        <v>90.24</v>
      </c>
      <c r="I145">
        <v>100.4</v>
      </c>
      <c r="J145">
        <v>98.32</v>
      </c>
      <c r="K145">
        <v>98.15</v>
      </c>
      <c r="L145">
        <v>98.34</v>
      </c>
      <c r="M145">
        <v>98.42</v>
      </c>
      <c r="N145">
        <v>98.58</v>
      </c>
      <c r="O145">
        <v>98.68</v>
      </c>
      <c r="Q145" t="s">
        <v>11</v>
      </c>
      <c r="R145">
        <v>88.06</v>
      </c>
      <c r="S145">
        <v>83.17</v>
      </c>
      <c r="T145">
        <v>79.88</v>
      </c>
      <c r="U145">
        <v>77.88</v>
      </c>
      <c r="V145">
        <v>76.41</v>
      </c>
      <c r="W145">
        <v>75.97</v>
      </c>
      <c r="X145">
        <v>75.989999999999995</v>
      </c>
      <c r="Y145">
        <v>77.12</v>
      </c>
      <c r="Z145">
        <v>76.34</v>
      </c>
      <c r="AB145" t="s">
        <v>21</v>
      </c>
      <c r="AC145">
        <v>88.06</v>
      </c>
      <c r="AD145">
        <v>93.9</v>
      </c>
      <c r="AE145">
        <v>100</v>
      </c>
      <c r="AF145">
        <v>99.52</v>
      </c>
      <c r="AG145">
        <v>99.52</v>
      </c>
      <c r="AH145">
        <v>99.33</v>
      </c>
      <c r="AI145">
        <v>99.2</v>
      </c>
      <c r="AJ145">
        <v>99.12</v>
      </c>
      <c r="AK145">
        <v>99.07</v>
      </c>
    </row>
    <row r="146" spans="1:37" x14ac:dyDescent="0.25">
      <c r="A146" t="s">
        <v>35</v>
      </c>
      <c r="B146" t="s">
        <v>179</v>
      </c>
      <c r="C146" t="s">
        <v>7</v>
      </c>
      <c r="E146" t="s">
        <v>30</v>
      </c>
      <c r="F146" t="s">
        <v>9</v>
      </c>
      <c r="G146">
        <v>12.18</v>
      </c>
      <c r="H146">
        <v>30.57</v>
      </c>
      <c r="I146">
        <v>43.17</v>
      </c>
      <c r="J146">
        <v>51.57</v>
      </c>
      <c r="K146">
        <v>59.9</v>
      </c>
      <c r="L146">
        <v>68.62</v>
      </c>
      <c r="M146">
        <v>76.8</v>
      </c>
      <c r="N146">
        <v>84.43</v>
      </c>
      <c r="O146">
        <v>90.39</v>
      </c>
      <c r="Q146" t="s">
        <v>11</v>
      </c>
      <c r="R146">
        <v>12.18</v>
      </c>
      <c r="S146">
        <v>28.59</v>
      </c>
      <c r="T146">
        <v>40.520000000000003</v>
      </c>
      <c r="U146">
        <v>46.59</v>
      </c>
      <c r="V146">
        <v>52.09</v>
      </c>
      <c r="W146">
        <v>56.02</v>
      </c>
      <c r="X146">
        <v>60.09</v>
      </c>
      <c r="Y146">
        <v>63.34</v>
      </c>
      <c r="Z146">
        <v>65.91</v>
      </c>
      <c r="AB146" t="s">
        <v>21</v>
      </c>
      <c r="AC146">
        <v>12.22</v>
      </c>
      <c r="AD146">
        <v>37.21</v>
      </c>
      <c r="AE146">
        <v>61.11</v>
      </c>
      <c r="AF146">
        <v>78.239999999999995</v>
      </c>
      <c r="AG146">
        <v>92.21</v>
      </c>
      <c r="AH146">
        <v>100.6</v>
      </c>
      <c r="AI146">
        <v>101.3</v>
      </c>
      <c r="AJ146">
        <v>100.3</v>
      </c>
      <c r="AK146">
        <v>99.43</v>
      </c>
    </row>
    <row r="147" spans="1:37" x14ac:dyDescent="0.25">
      <c r="A147" t="s">
        <v>35</v>
      </c>
      <c r="B147" t="s">
        <v>180</v>
      </c>
      <c r="C147" t="s">
        <v>7</v>
      </c>
      <c r="E147" t="s">
        <v>30</v>
      </c>
      <c r="F147" t="s">
        <v>9</v>
      </c>
      <c r="G147">
        <v>80.12</v>
      </c>
      <c r="H147">
        <v>88.77</v>
      </c>
      <c r="I147">
        <v>95.45</v>
      </c>
      <c r="J147">
        <v>98.52</v>
      </c>
      <c r="K147">
        <v>98.91</v>
      </c>
      <c r="L147">
        <v>98.99</v>
      </c>
      <c r="M147">
        <v>99.01</v>
      </c>
      <c r="N147">
        <v>99.01</v>
      </c>
      <c r="O147">
        <v>99.01</v>
      </c>
      <c r="Q147" t="s">
        <v>11</v>
      </c>
      <c r="R147">
        <v>80.12</v>
      </c>
      <c r="S147">
        <v>82.93</v>
      </c>
      <c r="T147">
        <v>74.73</v>
      </c>
      <c r="U147">
        <v>73.510000000000005</v>
      </c>
      <c r="V147">
        <v>72.19</v>
      </c>
      <c r="W147">
        <v>71.44</v>
      </c>
      <c r="X147">
        <v>71.680000000000007</v>
      </c>
      <c r="Y147">
        <v>70.61</v>
      </c>
      <c r="Z147">
        <v>71.64</v>
      </c>
      <c r="AB147" t="s">
        <v>21</v>
      </c>
      <c r="AC147">
        <v>80.39</v>
      </c>
      <c r="AD147">
        <v>90.69</v>
      </c>
      <c r="AE147">
        <v>96.99</v>
      </c>
      <c r="AF147">
        <v>98.73</v>
      </c>
      <c r="AG147">
        <v>98.97</v>
      </c>
      <c r="AH147">
        <v>99.01</v>
      </c>
      <c r="AI147">
        <v>99.01</v>
      </c>
      <c r="AJ147">
        <v>99.01</v>
      </c>
      <c r="AK147">
        <v>99.01</v>
      </c>
    </row>
    <row r="148" spans="1:37" x14ac:dyDescent="0.25">
      <c r="A148" t="s">
        <v>35</v>
      </c>
      <c r="B148" t="s">
        <v>181</v>
      </c>
      <c r="C148" t="s">
        <v>7</v>
      </c>
      <c r="E148" t="s">
        <v>30</v>
      </c>
      <c r="F148" t="s">
        <v>9</v>
      </c>
      <c r="G148">
        <v>48.99</v>
      </c>
      <c r="H148">
        <v>54.75</v>
      </c>
      <c r="I148">
        <v>70.040000000000006</v>
      </c>
      <c r="J148">
        <v>79.989999999999995</v>
      </c>
      <c r="K148">
        <v>87.53</v>
      </c>
      <c r="L148">
        <v>92.24</v>
      </c>
      <c r="M148">
        <v>95.81</v>
      </c>
      <c r="N148">
        <v>97.26</v>
      </c>
      <c r="O148">
        <v>97.97</v>
      </c>
      <c r="Q148" t="s">
        <v>11</v>
      </c>
      <c r="R148">
        <v>48.99</v>
      </c>
      <c r="S148">
        <v>57.81</v>
      </c>
      <c r="T148">
        <v>60.77</v>
      </c>
      <c r="U148">
        <v>64.13</v>
      </c>
      <c r="V148">
        <v>68.959999999999994</v>
      </c>
      <c r="W148">
        <v>71.319999999999993</v>
      </c>
      <c r="X148">
        <v>72.59</v>
      </c>
      <c r="Y148">
        <v>71.849999999999994</v>
      </c>
      <c r="Z148">
        <v>73.650000000000006</v>
      </c>
      <c r="AB148" t="s">
        <v>21</v>
      </c>
      <c r="AC148">
        <v>49.15</v>
      </c>
      <c r="AD148">
        <v>56.21</v>
      </c>
      <c r="AE148">
        <v>83.1</v>
      </c>
      <c r="AF148">
        <v>95.46</v>
      </c>
      <c r="AG148">
        <v>98.07</v>
      </c>
      <c r="AH148">
        <v>98.63</v>
      </c>
      <c r="AI148">
        <v>98.83</v>
      </c>
      <c r="AJ148">
        <v>98.91</v>
      </c>
      <c r="AK148">
        <v>98.95</v>
      </c>
    </row>
    <row r="149" spans="1:37" x14ac:dyDescent="0.25">
      <c r="A149" t="s">
        <v>35</v>
      </c>
      <c r="B149" t="s">
        <v>182</v>
      </c>
      <c r="C149" t="s">
        <v>7</v>
      </c>
      <c r="E149" t="s">
        <v>30</v>
      </c>
      <c r="F149" t="s">
        <v>9</v>
      </c>
      <c r="G149">
        <v>19.91</v>
      </c>
      <c r="H149">
        <v>26.21</v>
      </c>
      <c r="I149">
        <v>32.79</v>
      </c>
      <c r="J149">
        <v>39.21</v>
      </c>
      <c r="K149">
        <v>46.11</v>
      </c>
      <c r="L149">
        <v>53.47</v>
      </c>
      <c r="M149">
        <v>60.91</v>
      </c>
      <c r="N149">
        <v>68.849999999999994</v>
      </c>
      <c r="O149">
        <v>76.14</v>
      </c>
      <c r="Q149" t="s">
        <v>11</v>
      </c>
      <c r="R149">
        <v>19.91</v>
      </c>
      <c r="S149">
        <v>24.43</v>
      </c>
      <c r="T149">
        <v>29.69</v>
      </c>
      <c r="U149">
        <v>33.159999999999997</v>
      </c>
      <c r="V149">
        <v>36.11</v>
      </c>
      <c r="W149">
        <v>39.409999999999997</v>
      </c>
      <c r="X149">
        <v>42.67</v>
      </c>
      <c r="Y149">
        <v>45.6</v>
      </c>
      <c r="Z149">
        <v>52.13</v>
      </c>
      <c r="AB149" t="s">
        <v>21</v>
      </c>
      <c r="AC149">
        <v>19.98</v>
      </c>
      <c r="AD149">
        <v>32.32</v>
      </c>
      <c r="AE149">
        <v>48.95</v>
      </c>
      <c r="AF149">
        <v>65.900000000000006</v>
      </c>
      <c r="AG149">
        <v>80.959999999999994</v>
      </c>
      <c r="AH149">
        <v>91.92</v>
      </c>
      <c r="AI149">
        <v>97.24</v>
      </c>
      <c r="AJ149">
        <v>98.41</v>
      </c>
      <c r="AK149">
        <v>98.81</v>
      </c>
    </row>
    <row r="150" spans="1:37" x14ac:dyDescent="0.25">
      <c r="A150" t="s">
        <v>35</v>
      </c>
      <c r="B150" t="s">
        <v>183</v>
      </c>
      <c r="C150" t="s">
        <v>7</v>
      </c>
      <c r="E150" t="s">
        <v>30</v>
      </c>
      <c r="F150" t="s">
        <v>9</v>
      </c>
      <c r="G150">
        <v>88.43</v>
      </c>
      <c r="H150">
        <v>94.89</v>
      </c>
      <c r="I150">
        <v>99.94</v>
      </c>
      <c r="J150">
        <v>100</v>
      </c>
      <c r="K150">
        <v>100</v>
      </c>
      <c r="L150">
        <v>100</v>
      </c>
      <c r="M150">
        <v>99.85</v>
      </c>
      <c r="N150">
        <v>99.55</v>
      </c>
      <c r="O150">
        <v>99.33</v>
      </c>
      <c r="Q150" t="s">
        <v>11</v>
      </c>
      <c r="R150">
        <v>88.43</v>
      </c>
      <c r="S150">
        <v>82.85</v>
      </c>
      <c r="T150">
        <v>80.19</v>
      </c>
      <c r="U150">
        <v>86.44</v>
      </c>
      <c r="V150">
        <v>86.23</v>
      </c>
      <c r="W150">
        <v>84.4</v>
      </c>
      <c r="X150">
        <v>84.7</v>
      </c>
      <c r="Y150">
        <v>84.38</v>
      </c>
      <c r="Z150">
        <v>84.68</v>
      </c>
      <c r="AB150" t="s">
        <v>21</v>
      </c>
      <c r="AC150">
        <v>88.43</v>
      </c>
      <c r="AD150">
        <v>95.26</v>
      </c>
      <c r="AE150">
        <v>99.91</v>
      </c>
      <c r="AF150">
        <v>100</v>
      </c>
      <c r="AG150">
        <v>100</v>
      </c>
      <c r="AH150">
        <v>100</v>
      </c>
      <c r="AI150">
        <v>99.85</v>
      </c>
      <c r="AJ150">
        <v>99.55</v>
      </c>
      <c r="AK150">
        <v>99.33</v>
      </c>
    </row>
    <row r="151" spans="1:37" x14ac:dyDescent="0.25">
      <c r="A151" t="s">
        <v>35</v>
      </c>
      <c r="B151" t="s">
        <v>184</v>
      </c>
      <c r="C151" t="s">
        <v>7</v>
      </c>
      <c r="E151" t="s">
        <v>30</v>
      </c>
      <c r="F151" t="s">
        <v>9</v>
      </c>
      <c r="G151">
        <v>86.52</v>
      </c>
      <c r="H151">
        <v>89.87</v>
      </c>
      <c r="I151">
        <v>93.37</v>
      </c>
      <c r="J151">
        <v>95.3</v>
      </c>
      <c r="K151">
        <v>96.27</v>
      </c>
      <c r="L151">
        <v>96.7</v>
      </c>
      <c r="M151">
        <v>97.2</v>
      </c>
      <c r="N151">
        <v>97.55</v>
      </c>
      <c r="O151">
        <v>97.83</v>
      </c>
      <c r="Q151" t="s">
        <v>11</v>
      </c>
      <c r="R151">
        <v>86.52</v>
      </c>
      <c r="S151">
        <v>81.95</v>
      </c>
      <c r="T151">
        <v>71.099999999999994</v>
      </c>
      <c r="U151">
        <v>71.819999999999993</v>
      </c>
      <c r="V151">
        <v>70.87</v>
      </c>
      <c r="W151">
        <v>70.41</v>
      </c>
      <c r="X151">
        <v>70.989999999999995</v>
      </c>
      <c r="Y151">
        <v>70.83</v>
      </c>
      <c r="Z151">
        <v>70.900000000000006</v>
      </c>
      <c r="AB151" t="s">
        <v>21</v>
      </c>
      <c r="AC151">
        <v>86.52</v>
      </c>
      <c r="AD151">
        <v>93.58</v>
      </c>
      <c r="AE151">
        <v>98.1</v>
      </c>
      <c r="AF151">
        <v>98.24</v>
      </c>
      <c r="AG151">
        <v>98.38</v>
      </c>
      <c r="AH151">
        <v>98.63</v>
      </c>
      <c r="AI151">
        <v>98.78</v>
      </c>
      <c r="AJ151">
        <v>98.87</v>
      </c>
      <c r="AK151">
        <v>98.92</v>
      </c>
    </row>
    <row r="152" spans="1:37" x14ac:dyDescent="0.25">
      <c r="A152" t="s">
        <v>35</v>
      </c>
      <c r="B152" t="s">
        <v>185</v>
      </c>
      <c r="C152" t="s">
        <v>7</v>
      </c>
      <c r="E152" t="s">
        <v>30</v>
      </c>
      <c r="F152" t="s">
        <v>9</v>
      </c>
      <c r="G152">
        <v>87.28</v>
      </c>
      <c r="H152">
        <v>93.46</v>
      </c>
      <c r="I152">
        <v>97.77</v>
      </c>
      <c r="J152">
        <v>98.64</v>
      </c>
      <c r="K152">
        <v>99.54</v>
      </c>
      <c r="L152">
        <v>99.88</v>
      </c>
      <c r="M152">
        <v>99.97</v>
      </c>
      <c r="N152">
        <v>99.73</v>
      </c>
      <c r="O152">
        <v>99.44</v>
      </c>
      <c r="Q152" t="s">
        <v>11</v>
      </c>
      <c r="R152">
        <v>87.28</v>
      </c>
      <c r="S152">
        <v>86.6</v>
      </c>
      <c r="T152">
        <v>77.45</v>
      </c>
      <c r="U152">
        <v>76.3</v>
      </c>
      <c r="V152">
        <v>74.16</v>
      </c>
      <c r="W152">
        <v>74.67</v>
      </c>
      <c r="X152">
        <v>75.739999999999995</v>
      </c>
      <c r="Y152">
        <v>75.459999999999994</v>
      </c>
      <c r="Z152">
        <v>75.510000000000005</v>
      </c>
      <c r="AB152" t="s">
        <v>21</v>
      </c>
      <c r="AC152">
        <v>87.57</v>
      </c>
      <c r="AD152">
        <v>96.66</v>
      </c>
      <c r="AE152">
        <v>100.7</v>
      </c>
      <c r="AF152">
        <v>99.98</v>
      </c>
      <c r="AG152">
        <v>100</v>
      </c>
      <c r="AH152">
        <v>100</v>
      </c>
      <c r="AI152">
        <v>100</v>
      </c>
      <c r="AJ152">
        <v>99.73</v>
      </c>
      <c r="AK152">
        <v>99.44</v>
      </c>
    </row>
    <row r="153" spans="1:37" x14ac:dyDescent="0.25">
      <c r="A153" t="s">
        <v>35</v>
      </c>
      <c r="B153" t="s">
        <v>186</v>
      </c>
      <c r="C153" t="s">
        <v>7</v>
      </c>
      <c r="E153" t="s">
        <v>30</v>
      </c>
      <c r="F153" t="s">
        <v>9</v>
      </c>
      <c r="G153">
        <v>29.36</v>
      </c>
      <c r="H153">
        <v>28</v>
      </c>
      <c r="I153">
        <v>36.11</v>
      </c>
      <c r="J153">
        <v>48.38</v>
      </c>
      <c r="K153">
        <v>61.73</v>
      </c>
      <c r="L153">
        <v>74.790000000000006</v>
      </c>
      <c r="M153">
        <v>86.21</v>
      </c>
      <c r="N153">
        <v>90.55</v>
      </c>
      <c r="O153">
        <v>94.65</v>
      </c>
      <c r="Q153" t="s">
        <v>11</v>
      </c>
      <c r="R153">
        <v>29.36</v>
      </c>
      <c r="S153">
        <v>26.14</v>
      </c>
      <c r="T153">
        <v>31.58</v>
      </c>
      <c r="U153">
        <v>36.479999999999997</v>
      </c>
      <c r="V153">
        <v>40.72</v>
      </c>
      <c r="W153">
        <v>45.23</v>
      </c>
      <c r="X153">
        <v>49.15</v>
      </c>
      <c r="Y153">
        <v>52.45</v>
      </c>
      <c r="Z153">
        <v>58.92</v>
      </c>
      <c r="AB153" t="s">
        <v>21</v>
      </c>
      <c r="AC153">
        <v>29.45</v>
      </c>
      <c r="AD153">
        <v>36.24</v>
      </c>
      <c r="AE153">
        <v>56.5</v>
      </c>
      <c r="AF153">
        <v>79.33</v>
      </c>
      <c r="AG153">
        <v>93.5</v>
      </c>
      <c r="AH153">
        <v>96.43</v>
      </c>
      <c r="AI153">
        <v>98.21</v>
      </c>
      <c r="AJ153">
        <v>98.71</v>
      </c>
      <c r="AK153">
        <v>98.87</v>
      </c>
    </row>
    <row r="154" spans="1:37" x14ac:dyDescent="0.25">
      <c r="A154" t="s">
        <v>35</v>
      </c>
      <c r="B154" t="s">
        <v>187</v>
      </c>
      <c r="C154" t="s">
        <v>7</v>
      </c>
      <c r="E154" t="s">
        <v>30</v>
      </c>
      <c r="F154" t="s">
        <v>9</v>
      </c>
      <c r="G154">
        <v>21.05</v>
      </c>
      <c r="H154">
        <v>27.54</v>
      </c>
      <c r="I154">
        <v>44.17</v>
      </c>
      <c r="J154">
        <v>58.37</v>
      </c>
      <c r="K154">
        <v>68.150000000000006</v>
      </c>
      <c r="L154">
        <v>74.84</v>
      </c>
      <c r="M154">
        <v>79.53</v>
      </c>
      <c r="N154">
        <v>84.13</v>
      </c>
      <c r="O154">
        <v>89.51</v>
      </c>
      <c r="Q154" t="s">
        <v>11</v>
      </c>
      <c r="R154">
        <v>21.05</v>
      </c>
      <c r="S154">
        <v>28.91</v>
      </c>
      <c r="T154">
        <v>38.03</v>
      </c>
      <c r="U154">
        <v>47.58</v>
      </c>
      <c r="V154">
        <v>54.5</v>
      </c>
      <c r="W154">
        <v>58.84</v>
      </c>
      <c r="X154">
        <v>62.41</v>
      </c>
      <c r="Y154">
        <v>65.72</v>
      </c>
      <c r="Z154">
        <v>67.47</v>
      </c>
      <c r="AB154" t="s">
        <v>21</v>
      </c>
      <c r="AC154">
        <v>21.12</v>
      </c>
      <c r="AD154">
        <v>25.53</v>
      </c>
      <c r="AE154">
        <v>55.04</v>
      </c>
      <c r="AF154">
        <v>72.94</v>
      </c>
      <c r="AG154">
        <v>82.89</v>
      </c>
      <c r="AH154">
        <v>87.88</v>
      </c>
      <c r="AI154">
        <v>91.59</v>
      </c>
      <c r="AJ154">
        <v>94.64</v>
      </c>
      <c r="AK154">
        <v>97.46</v>
      </c>
    </row>
    <row r="155" spans="1:37" x14ac:dyDescent="0.25">
      <c r="A155" t="s">
        <v>35</v>
      </c>
      <c r="B155" t="s">
        <v>188</v>
      </c>
      <c r="C155" t="s">
        <v>7</v>
      </c>
      <c r="E155" t="s">
        <v>30</v>
      </c>
      <c r="F155" t="s">
        <v>9</v>
      </c>
      <c r="G155">
        <v>45.37</v>
      </c>
      <c r="H155">
        <v>54.56</v>
      </c>
      <c r="I155">
        <v>65.239999999999995</v>
      </c>
      <c r="J155">
        <v>76.52</v>
      </c>
      <c r="K155">
        <v>86.79</v>
      </c>
      <c r="L155">
        <v>93.65</v>
      </c>
      <c r="M155">
        <v>97.06</v>
      </c>
      <c r="N155">
        <v>99.5</v>
      </c>
      <c r="O155">
        <v>99.27</v>
      </c>
      <c r="Q155" t="s">
        <v>11</v>
      </c>
      <c r="R155">
        <v>45.37</v>
      </c>
      <c r="S155">
        <v>50.46</v>
      </c>
      <c r="T155">
        <v>60.2</v>
      </c>
      <c r="U155">
        <v>69.39</v>
      </c>
      <c r="V155">
        <v>77.099999999999994</v>
      </c>
      <c r="W155">
        <v>77.78</v>
      </c>
      <c r="X155">
        <v>78.64</v>
      </c>
      <c r="Y155">
        <v>80.930000000000007</v>
      </c>
      <c r="Z155">
        <v>79.569999999999993</v>
      </c>
      <c r="AB155" t="s">
        <v>21</v>
      </c>
      <c r="AC155">
        <v>45.52</v>
      </c>
      <c r="AD155">
        <v>66.959999999999994</v>
      </c>
      <c r="AE155">
        <v>87.26</v>
      </c>
      <c r="AF155">
        <v>98.48</v>
      </c>
      <c r="AG155">
        <v>104.7</v>
      </c>
      <c r="AH155">
        <v>102.5</v>
      </c>
      <c r="AI155">
        <v>99.05</v>
      </c>
      <c r="AJ155">
        <v>99.05</v>
      </c>
      <c r="AK155">
        <v>99.05</v>
      </c>
    </row>
    <row r="156" spans="1:37" x14ac:dyDescent="0.25">
      <c r="A156" t="s">
        <v>35</v>
      </c>
      <c r="B156" t="s">
        <v>189</v>
      </c>
      <c r="C156" t="s">
        <v>7</v>
      </c>
      <c r="E156" t="s">
        <v>30</v>
      </c>
      <c r="F156" t="s">
        <v>9</v>
      </c>
      <c r="G156">
        <v>70</v>
      </c>
      <c r="H156">
        <v>83.95</v>
      </c>
      <c r="I156">
        <v>93.41</v>
      </c>
      <c r="J156">
        <v>96.39</v>
      </c>
      <c r="K156">
        <v>98.72</v>
      </c>
      <c r="L156">
        <v>99.13</v>
      </c>
      <c r="M156">
        <v>99.13</v>
      </c>
      <c r="N156">
        <v>99.13</v>
      </c>
      <c r="O156">
        <v>99.13</v>
      </c>
      <c r="Q156" t="s">
        <v>11</v>
      </c>
      <c r="R156">
        <v>70</v>
      </c>
      <c r="S156">
        <v>77.349999999999994</v>
      </c>
      <c r="T156">
        <v>77.34</v>
      </c>
      <c r="U156">
        <v>74.209999999999994</v>
      </c>
      <c r="V156">
        <v>71.67</v>
      </c>
      <c r="W156">
        <v>73.63</v>
      </c>
      <c r="X156">
        <v>73.69</v>
      </c>
      <c r="Y156">
        <v>72.52</v>
      </c>
      <c r="Z156">
        <v>72.84</v>
      </c>
      <c r="AB156" t="s">
        <v>21</v>
      </c>
      <c r="AC156">
        <v>70.239999999999995</v>
      </c>
      <c r="AD156">
        <v>97.31</v>
      </c>
      <c r="AE156">
        <v>104.7</v>
      </c>
      <c r="AF156">
        <v>100.6</v>
      </c>
      <c r="AG156">
        <v>99</v>
      </c>
      <c r="AH156">
        <v>99</v>
      </c>
      <c r="AI156">
        <v>99</v>
      </c>
      <c r="AJ156">
        <v>99</v>
      </c>
      <c r="AK156">
        <v>99</v>
      </c>
    </row>
    <row r="157" spans="1:37" x14ac:dyDescent="0.25">
      <c r="A157" t="s">
        <v>35</v>
      </c>
      <c r="B157" t="s">
        <v>190</v>
      </c>
      <c r="C157" t="s">
        <v>7</v>
      </c>
      <c r="E157" t="s">
        <v>30</v>
      </c>
      <c r="F157" t="s">
        <v>9</v>
      </c>
      <c r="G157">
        <v>79.98</v>
      </c>
      <c r="H157">
        <v>80.05</v>
      </c>
      <c r="I157">
        <v>83.47</v>
      </c>
      <c r="J157">
        <v>87.59</v>
      </c>
      <c r="K157">
        <v>91.53</v>
      </c>
      <c r="L157">
        <v>94.25</v>
      </c>
      <c r="M157">
        <v>95.62</v>
      </c>
      <c r="N157">
        <v>96.24</v>
      </c>
      <c r="O157">
        <v>96.77</v>
      </c>
      <c r="Q157" t="s">
        <v>11</v>
      </c>
      <c r="R157">
        <v>79.98</v>
      </c>
      <c r="S157">
        <v>74.42</v>
      </c>
      <c r="T157">
        <v>69.760000000000005</v>
      </c>
      <c r="U157">
        <v>66.989999999999995</v>
      </c>
      <c r="V157">
        <v>66.77</v>
      </c>
      <c r="W157">
        <v>67.5</v>
      </c>
      <c r="X157">
        <v>68.459999999999994</v>
      </c>
      <c r="Y157">
        <v>68.87</v>
      </c>
      <c r="Z157">
        <v>68.27</v>
      </c>
      <c r="AB157" t="s">
        <v>21</v>
      </c>
      <c r="AC157">
        <v>80.11</v>
      </c>
      <c r="AD157">
        <v>85.59</v>
      </c>
      <c r="AE157">
        <v>95.72</v>
      </c>
      <c r="AF157">
        <v>98.5</v>
      </c>
      <c r="AG157">
        <v>99.42</v>
      </c>
      <c r="AH157">
        <v>99.55</v>
      </c>
      <c r="AI157">
        <v>99.42</v>
      </c>
      <c r="AJ157">
        <v>99.34</v>
      </c>
      <c r="AK157">
        <v>99.29</v>
      </c>
    </row>
    <row r="158" spans="1:37" x14ac:dyDescent="0.25">
      <c r="A158" t="s">
        <v>35</v>
      </c>
      <c r="B158" t="s">
        <v>191</v>
      </c>
      <c r="C158" t="s">
        <v>7</v>
      </c>
      <c r="E158" t="s">
        <v>30</v>
      </c>
      <c r="F158" t="s">
        <v>9</v>
      </c>
      <c r="G158">
        <v>75.81</v>
      </c>
      <c r="H158">
        <v>82.8</v>
      </c>
      <c r="I158">
        <v>86.54</v>
      </c>
      <c r="J158">
        <v>90.85</v>
      </c>
      <c r="K158">
        <v>93.91</v>
      </c>
      <c r="L158">
        <v>95.92</v>
      </c>
      <c r="M158">
        <v>97.23</v>
      </c>
      <c r="N158">
        <v>97.79</v>
      </c>
      <c r="O158">
        <v>98.29</v>
      </c>
      <c r="Q158" t="s">
        <v>11</v>
      </c>
      <c r="R158">
        <v>75.81</v>
      </c>
      <c r="S158">
        <v>74.38</v>
      </c>
      <c r="T158">
        <v>70.989999999999995</v>
      </c>
      <c r="U158">
        <v>73.66</v>
      </c>
      <c r="V158">
        <v>74.37</v>
      </c>
      <c r="W158">
        <v>73.400000000000006</v>
      </c>
      <c r="X158">
        <v>73.48</v>
      </c>
      <c r="Y158">
        <v>74.08</v>
      </c>
      <c r="Z158">
        <v>73.36</v>
      </c>
      <c r="AB158" t="s">
        <v>21</v>
      </c>
      <c r="AC158">
        <v>75.930000000000007</v>
      </c>
      <c r="AD158">
        <v>95.28</v>
      </c>
      <c r="AE158">
        <v>100.8</v>
      </c>
      <c r="AF158">
        <v>99.55</v>
      </c>
      <c r="AG158">
        <v>99.56</v>
      </c>
      <c r="AH158">
        <v>99.49</v>
      </c>
      <c r="AI158">
        <v>99.32</v>
      </c>
      <c r="AJ158">
        <v>99.22</v>
      </c>
      <c r="AK158">
        <v>99.16</v>
      </c>
    </row>
    <row r="159" spans="1:37" x14ac:dyDescent="0.25">
      <c r="A159" t="s">
        <v>35</v>
      </c>
      <c r="B159" t="s">
        <v>192</v>
      </c>
      <c r="C159" t="s">
        <v>7</v>
      </c>
      <c r="E159" t="s">
        <v>30</v>
      </c>
      <c r="F159" t="s">
        <v>9</v>
      </c>
      <c r="G159">
        <v>73.2</v>
      </c>
      <c r="H159">
        <v>84.55</v>
      </c>
      <c r="I159">
        <v>92.16</v>
      </c>
      <c r="J159">
        <v>92.78</v>
      </c>
      <c r="K159">
        <v>97.41</v>
      </c>
      <c r="L159">
        <v>73.319999999999993</v>
      </c>
      <c r="M159">
        <v>73.239999999999995</v>
      </c>
      <c r="N159">
        <v>70.459999999999994</v>
      </c>
      <c r="O159">
        <v>60.17</v>
      </c>
      <c r="Q159" t="s">
        <v>11</v>
      </c>
      <c r="R159">
        <v>73.2</v>
      </c>
      <c r="S159">
        <v>76.59</v>
      </c>
      <c r="T159">
        <v>81.3</v>
      </c>
      <c r="U159">
        <v>81.44</v>
      </c>
      <c r="V159">
        <v>82.33</v>
      </c>
      <c r="W159">
        <v>83.5</v>
      </c>
      <c r="X159">
        <v>84.97</v>
      </c>
      <c r="Y159">
        <v>85.73</v>
      </c>
      <c r="Z159">
        <v>83.44</v>
      </c>
      <c r="AB159" t="s">
        <v>21</v>
      </c>
      <c r="AC159">
        <v>73.44</v>
      </c>
      <c r="AD159">
        <v>99.55</v>
      </c>
      <c r="AE159">
        <v>100.2</v>
      </c>
      <c r="AF159">
        <v>78.44</v>
      </c>
      <c r="AG159">
        <v>77.55</v>
      </c>
      <c r="AH159">
        <v>54.47</v>
      </c>
      <c r="AI159">
        <v>51.55</v>
      </c>
      <c r="AJ159">
        <v>48.91</v>
      </c>
      <c r="AK159">
        <v>39.85</v>
      </c>
    </row>
    <row r="160" spans="1:37" x14ac:dyDescent="0.25">
      <c r="A160" t="s">
        <v>35</v>
      </c>
      <c r="B160" t="s">
        <v>193</v>
      </c>
      <c r="C160" t="s">
        <v>7</v>
      </c>
      <c r="E160" t="s">
        <v>30</v>
      </c>
      <c r="F160" t="s">
        <v>9</v>
      </c>
      <c r="G160">
        <v>30.09</v>
      </c>
      <c r="H160">
        <v>32.729999999999997</v>
      </c>
      <c r="I160">
        <v>39.99</v>
      </c>
      <c r="J160">
        <v>46.51</v>
      </c>
      <c r="K160">
        <v>53.31</v>
      </c>
      <c r="L160">
        <v>58.85</v>
      </c>
      <c r="M160">
        <v>65.680000000000007</v>
      </c>
      <c r="N160">
        <v>69.86</v>
      </c>
      <c r="O160">
        <v>76.06</v>
      </c>
      <c r="Q160" t="s">
        <v>11</v>
      </c>
      <c r="R160">
        <v>30.09</v>
      </c>
      <c r="S160">
        <v>30.99</v>
      </c>
      <c r="T160">
        <v>35.630000000000003</v>
      </c>
      <c r="U160">
        <v>36.630000000000003</v>
      </c>
      <c r="V160">
        <v>37.39</v>
      </c>
      <c r="W160">
        <v>36.51</v>
      </c>
      <c r="X160">
        <v>40.68</v>
      </c>
      <c r="Y160">
        <v>41.14</v>
      </c>
      <c r="Z160">
        <v>41.35</v>
      </c>
      <c r="AB160" t="s">
        <v>21</v>
      </c>
      <c r="AC160">
        <v>30.19</v>
      </c>
      <c r="AD160">
        <v>39.35</v>
      </c>
      <c r="AE160">
        <v>58.54</v>
      </c>
      <c r="AF160">
        <v>74.540000000000006</v>
      </c>
      <c r="AG160">
        <v>87.93</v>
      </c>
      <c r="AH160">
        <v>97.62</v>
      </c>
      <c r="AI160">
        <v>99.27</v>
      </c>
      <c r="AJ160">
        <v>99.09</v>
      </c>
      <c r="AK160">
        <v>98.99</v>
      </c>
    </row>
    <row r="161" spans="1:37" x14ac:dyDescent="0.25">
      <c r="A161" t="s">
        <v>35</v>
      </c>
      <c r="B161" t="s">
        <v>194</v>
      </c>
      <c r="C161" t="s">
        <v>7</v>
      </c>
      <c r="E161" t="s">
        <v>30</v>
      </c>
      <c r="F161" t="s">
        <v>9</v>
      </c>
      <c r="G161">
        <v>5.9450000000000003</v>
      </c>
      <c r="H161">
        <v>8.8190000000000008</v>
      </c>
      <c r="I161">
        <v>15.93</v>
      </c>
      <c r="J161">
        <v>24.92</v>
      </c>
      <c r="K161">
        <v>34.520000000000003</v>
      </c>
      <c r="L161">
        <v>45.47</v>
      </c>
      <c r="M161">
        <v>56.58</v>
      </c>
      <c r="N161">
        <v>68.44</v>
      </c>
      <c r="O161">
        <v>77.400000000000006</v>
      </c>
      <c r="Q161" t="s">
        <v>11</v>
      </c>
      <c r="R161">
        <v>5.9450000000000003</v>
      </c>
      <c r="S161">
        <v>9.1180000000000003</v>
      </c>
      <c r="T161">
        <v>14.52</v>
      </c>
      <c r="U161">
        <v>19.55</v>
      </c>
      <c r="V161">
        <v>23</v>
      </c>
      <c r="W161">
        <v>28.51</v>
      </c>
      <c r="X161">
        <v>32.79</v>
      </c>
      <c r="Y161">
        <v>35.79</v>
      </c>
      <c r="Z161">
        <v>38.880000000000003</v>
      </c>
      <c r="AB161" t="s">
        <v>21</v>
      </c>
      <c r="AC161">
        <v>5.9450000000000003</v>
      </c>
      <c r="AD161">
        <v>11.13</v>
      </c>
      <c r="AE161">
        <v>27.37</v>
      </c>
      <c r="AF161">
        <v>49.42</v>
      </c>
      <c r="AG161">
        <v>71.709999999999994</v>
      </c>
      <c r="AH161">
        <v>83.31</v>
      </c>
      <c r="AI161">
        <v>90.27</v>
      </c>
      <c r="AJ161">
        <v>96.14</v>
      </c>
      <c r="AK161">
        <v>98.59</v>
      </c>
    </row>
    <row r="162" spans="1:37" x14ac:dyDescent="0.25">
      <c r="A162" t="s">
        <v>35</v>
      </c>
      <c r="B162" t="s">
        <v>195</v>
      </c>
      <c r="C162" t="s">
        <v>7</v>
      </c>
      <c r="E162" t="s">
        <v>30</v>
      </c>
      <c r="F162" t="s">
        <v>9</v>
      </c>
      <c r="G162">
        <v>26.06</v>
      </c>
      <c r="H162">
        <v>42.14</v>
      </c>
      <c r="I162">
        <v>57.83</v>
      </c>
      <c r="J162">
        <v>67.680000000000007</v>
      </c>
      <c r="K162">
        <v>76.66</v>
      </c>
      <c r="L162">
        <v>84.84</v>
      </c>
      <c r="M162">
        <v>89.86</v>
      </c>
      <c r="N162">
        <v>92.75</v>
      </c>
      <c r="O162">
        <v>94.86</v>
      </c>
      <c r="Q162" t="s">
        <v>11</v>
      </c>
      <c r="R162">
        <v>26.06</v>
      </c>
      <c r="S162">
        <v>39.590000000000003</v>
      </c>
      <c r="T162">
        <v>49.17</v>
      </c>
      <c r="U162">
        <v>55.8</v>
      </c>
      <c r="V162">
        <v>61.85</v>
      </c>
      <c r="W162">
        <v>68.010000000000005</v>
      </c>
      <c r="X162">
        <v>70.5</v>
      </c>
      <c r="Y162">
        <v>71.67</v>
      </c>
      <c r="Z162">
        <v>72.17</v>
      </c>
      <c r="AB162" t="s">
        <v>21</v>
      </c>
      <c r="AC162">
        <v>26.15</v>
      </c>
      <c r="AD162">
        <v>49.55</v>
      </c>
      <c r="AE162">
        <v>82.07</v>
      </c>
      <c r="AF162">
        <v>93.74</v>
      </c>
      <c r="AG162">
        <v>97.02</v>
      </c>
      <c r="AH162">
        <v>98.58</v>
      </c>
      <c r="AI162">
        <v>99.09</v>
      </c>
      <c r="AJ162">
        <v>99.04</v>
      </c>
      <c r="AK162">
        <v>98.97</v>
      </c>
    </row>
    <row r="163" spans="1:37" x14ac:dyDescent="0.25">
      <c r="A163" t="s">
        <v>35</v>
      </c>
      <c r="B163" t="s">
        <v>196</v>
      </c>
      <c r="C163" t="s">
        <v>7</v>
      </c>
      <c r="E163" t="s">
        <v>30</v>
      </c>
      <c r="F163" t="s">
        <v>9</v>
      </c>
      <c r="G163">
        <v>82.87</v>
      </c>
      <c r="H163">
        <v>94.39</v>
      </c>
      <c r="I163">
        <v>98.34</v>
      </c>
      <c r="J163">
        <v>99.84</v>
      </c>
      <c r="K163">
        <v>99.99</v>
      </c>
      <c r="L163">
        <v>100</v>
      </c>
      <c r="M163">
        <v>100</v>
      </c>
      <c r="N163">
        <v>100</v>
      </c>
      <c r="O163">
        <v>99.65</v>
      </c>
      <c r="Q163" t="s">
        <v>11</v>
      </c>
      <c r="R163">
        <v>82.87</v>
      </c>
      <c r="S163">
        <v>86.18</v>
      </c>
      <c r="T163">
        <v>79.34</v>
      </c>
      <c r="U163">
        <v>82.47</v>
      </c>
      <c r="V163">
        <v>82.39</v>
      </c>
      <c r="W163">
        <v>82.19</v>
      </c>
      <c r="X163">
        <v>82.52</v>
      </c>
      <c r="Y163">
        <v>81.99</v>
      </c>
      <c r="Z163">
        <v>80.47</v>
      </c>
      <c r="AB163" t="s">
        <v>21</v>
      </c>
      <c r="AC163">
        <v>83.14</v>
      </c>
      <c r="AD163">
        <v>108.3</v>
      </c>
      <c r="AE163">
        <v>100</v>
      </c>
      <c r="AF163">
        <v>100</v>
      </c>
      <c r="AG163">
        <v>100</v>
      </c>
      <c r="AH163">
        <v>100</v>
      </c>
      <c r="AI163">
        <v>100</v>
      </c>
      <c r="AJ163">
        <v>100</v>
      </c>
      <c r="AK163">
        <v>99.65</v>
      </c>
    </row>
    <row r="164" spans="1:37" x14ac:dyDescent="0.25">
      <c r="A164" t="s">
        <v>35</v>
      </c>
      <c r="B164" t="s">
        <v>197</v>
      </c>
      <c r="C164" t="s">
        <v>7</v>
      </c>
      <c r="E164" t="s">
        <v>30</v>
      </c>
      <c r="F164" t="s">
        <v>9</v>
      </c>
      <c r="G164">
        <v>91.82</v>
      </c>
      <c r="H164">
        <v>99.2</v>
      </c>
      <c r="I164">
        <v>97.82</v>
      </c>
      <c r="J164">
        <v>97.52</v>
      </c>
      <c r="K164">
        <v>97.75</v>
      </c>
      <c r="L164">
        <v>97.99</v>
      </c>
      <c r="M164">
        <v>98.23</v>
      </c>
      <c r="N164">
        <v>98.35</v>
      </c>
      <c r="O164">
        <v>98.45</v>
      </c>
      <c r="Q164" t="s">
        <v>11</v>
      </c>
      <c r="R164">
        <v>91.82</v>
      </c>
      <c r="S164">
        <v>88.81</v>
      </c>
      <c r="T164">
        <v>74.44</v>
      </c>
      <c r="U164">
        <v>73.709999999999994</v>
      </c>
      <c r="V164">
        <v>72.69</v>
      </c>
      <c r="W164">
        <v>71.42</v>
      </c>
      <c r="X164">
        <v>72.34</v>
      </c>
      <c r="Y164">
        <v>72.680000000000007</v>
      </c>
      <c r="Z164">
        <v>72.69</v>
      </c>
      <c r="AB164" t="s">
        <v>21</v>
      </c>
      <c r="AC164">
        <v>92.12</v>
      </c>
      <c r="AD164">
        <v>100.8</v>
      </c>
      <c r="AE164">
        <v>99.77</v>
      </c>
      <c r="AF164">
        <v>99.41</v>
      </c>
      <c r="AG164">
        <v>99.45</v>
      </c>
      <c r="AH164">
        <v>99.41</v>
      </c>
      <c r="AI164">
        <v>99.25</v>
      </c>
      <c r="AJ164">
        <v>99.15</v>
      </c>
      <c r="AK164">
        <v>99.09</v>
      </c>
    </row>
    <row r="165" spans="1:37" x14ac:dyDescent="0.25">
      <c r="A165" t="s">
        <v>35</v>
      </c>
      <c r="B165" t="s">
        <v>198</v>
      </c>
      <c r="C165" t="s">
        <v>7</v>
      </c>
      <c r="E165" t="s">
        <v>30</v>
      </c>
      <c r="F165" t="s">
        <v>9</v>
      </c>
      <c r="G165">
        <v>25.31</v>
      </c>
      <c r="H165">
        <v>31.99</v>
      </c>
      <c r="I165">
        <v>41.76</v>
      </c>
      <c r="J165">
        <v>43.77</v>
      </c>
      <c r="K165">
        <v>50.5</v>
      </c>
      <c r="L165">
        <v>56.28</v>
      </c>
      <c r="M165">
        <v>63.04</v>
      </c>
      <c r="N165">
        <v>71.319999999999993</v>
      </c>
      <c r="O165">
        <v>79.430000000000007</v>
      </c>
      <c r="Q165" t="s">
        <v>11</v>
      </c>
      <c r="R165">
        <v>25.31</v>
      </c>
      <c r="S165">
        <v>30.78</v>
      </c>
      <c r="T165">
        <v>37.79</v>
      </c>
      <c r="U165">
        <v>39.119999999999997</v>
      </c>
      <c r="V165">
        <v>45.3</v>
      </c>
      <c r="W165">
        <v>49.19</v>
      </c>
      <c r="X165">
        <v>54.53</v>
      </c>
      <c r="Y165">
        <v>61.21</v>
      </c>
      <c r="Z165">
        <v>68.27</v>
      </c>
      <c r="AB165" t="s">
        <v>21</v>
      </c>
      <c r="AC165">
        <v>25.31</v>
      </c>
      <c r="AD165">
        <v>34.47</v>
      </c>
      <c r="AE165">
        <v>53.35</v>
      </c>
      <c r="AF165">
        <v>59.38</v>
      </c>
      <c r="AG165">
        <v>69.83</v>
      </c>
      <c r="AH165">
        <v>78.34</v>
      </c>
      <c r="AI165">
        <v>88.39</v>
      </c>
      <c r="AJ165">
        <v>96.89</v>
      </c>
      <c r="AK165">
        <v>98.33</v>
      </c>
    </row>
    <row r="166" spans="1:37" x14ac:dyDescent="0.25">
      <c r="A166" t="s">
        <v>35</v>
      </c>
      <c r="B166" t="s">
        <v>199</v>
      </c>
      <c r="C166" t="s">
        <v>7</v>
      </c>
      <c r="E166" t="s">
        <v>30</v>
      </c>
      <c r="F166" t="s">
        <v>9</v>
      </c>
      <c r="G166">
        <v>93.59</v>
      </c>
      <c r="H166">
        <v>105.8</v>
      </c>
      <c r="I166">
        <v>98.65</v>
      </c>
      <c r="J166">
        <v>98.99</v>
      </c>
      <c r="K166">
        <v>98.66</v>
      </c>
      <c r="L166">
        <v>98.41</v>
      </c>
      <c r="M166">
        <v>98.18</v>
      </c>
      <c r="N166">
        <v>98.08</v>
      </c>
      <c r="O166">
        <v>98.06</v>
      </c>
      <c r="Q166" t="s">
        <v>11</v>
      </c>
      <c r="R166">
        <v>93.59</v>
      </c>
      <c r="S166">
        <v>92.56</v>
      </c>
      <c r="T166">
        <v>85.19</v>
      </c>
      <c r="U166">
        <v>89.05</v>
      </c>
      <c r="V166">
        <v>86.87</v>
      </c>
      <c r="W166">
        <v>88.86</v>
      </c>
      <c r="X166">
        <v>86.53</v>
      </c>
      <c r="Y166">
        <v>87.82</v>
      </c>
      <c r="Z166">
        <v>87.01</v>
      </c>
      <c r="AB166" t="s">
        <v>21</v>
      </c>
      <c r="AC166">
        <v>93.59</v>
      </c>
      <c r="AD166">
        <v>110.3</v>
      </c>
      <c r="AE166">
        <v>100</v>
      </c>
      <c r="AF166">
        <v>99.98</v>
      </c>
      <c r="AG166">
        <v>99.63</v>
      </c>
      <c r="AH166">
        <v>99.38</v>
      </c>
      <c r="AI166">
        <v>99.23</v>
      </c>
      <c r="AJ166">
        <v>99.13</v>
      </c>
      <c r="AK166">
        <v>99.08</v>
      </c>
    </row>
    <row r="167" spans="1:37" x14ac:dyDescent="0.25">
      <c r="A167" t="s">
        <v>35</v>
      </c>
      <c r="B167" t="s">
        <v>200</v>
      </c>
      <c r="C167" t="s">
        <v>7</v>
      </c>
      <c r="E167" t="s">
        <v>30</v>
      </c>
      <c r="F167" t="s">
        <v>9</v>
      </c>
      <c r="G167">
        <v>42.51</v>
      </c>
      <c r="H167">
        <v>49.98</v>
      </c>
      <c r="I167">
        <v>61.05</v>
      </c>
      <c r="J167">
        <v>65.88</v>
      </c>
      <c r="K167">
        <v>72.680000000000007</v>
      </c>
      <c r="L167">
        <v>81.52</v>
      </c>
      <c r="M167">
        <v>88.21</v>
      </c>
      <c r="N167">
        <v>93.05</v>
      </c>
      <c r="O167">
        <v>96.61</v>
      </c>
      <c r="Q167" t="s">
        <v>11</v>
      </c>
      <c r="R167">
        <v>42.51</v>
      </c>
      <c r="S167">
        <v>45.67</v>
      </c>
      <c r="T167">
        <v>54.17</v>
      </c>
      <c r="U167">
        <v>55.44</v>
      </c>
      <c r="V167">
        <v>57.33</v>
      </c>
      <c r="W167">
        <v>61.93</v>
      </c>
      <c r="X167">
        <v>64.38</v>
      </c>
      <c r="Y167">
        <v>66.22</v>
      </c>
      <c r="Z167">
        <v>68.09</v>
      </c>
      <c r="AB167" t="s">
        <v>21</v>
      </c>
      <c r="AC167">
        <v>42.65</v>
      </c>
      <c r="AD167">
        <v>61.43</v>
      </c>
      <c r="AE167">
        <v>78.28</v>
      </c>
      <c r="AF167">
        <v>91.03</v>
      </c>
      <c r="AG167">
        <v>99.02</v>
      </c>
      <c r="AH167">
        <v>99.62</v>
      </c>
      <c r="AI167">
        <v>99.06</v>
      </c>
      <c r="AJ167">
        <v>99.06</v>
      </c>
      <c r="AK167">
        <v>99.06</v>
      </c>
    </row>
    <row r="168" spans="1:37" x14ac:dyDescent="0.25">
      <c r="A168" t="s">
        <v>35</v>
      </c>
      <c r="B168" t="s">
        <v>201</v>
      </c>
      <c r="C168" t="s">
        <v>7</v>
      </c>
      <c r="E168" t="s">
        <v>30</v>
      </c>
      <c r="F168" t="s">
        <v>9</v>
      </c>
      <c r="G168">
        <v>5.4539999999999997</v>
      </c>
      <c r="H168">
        <v>20.58</v>
      </c>
      <c r="I168">
        <v>33.880000000000003</v>
      </c>
      <c r="J168">
        <v>44.29</v>
      </c>
      <c r="K168">
        <v>55.49</v>
      </c>
      <c r="L168">
        <v>64.569999999999993</v>
      </c>
      <c r="M168">
        <v>73.33</v>
      </c>
      <c r="N168">
        <v>79.180000000000007</v>
      </c>
      <c r="O168">
        <v>85.29</v>
      </c>
      <c r="Q168" t="s">
        <v>11</v>
      </c>
      <c r="R168">
        <v>5.4539999999999997</v>
      </c>
      <c r="S168">
        <v>18.59</v>
      </c>
      <c r="T168">
        <v>28.79</v>
      </c>
      <c r="U168">
        <v>36.15</v>
      </c>
      <c r="V168">
        <v>43.29</v>
      </c>
      <c r="W168">
        <v>47.71</v>
      </c>
      <c r="X168">
        <v>52.23</v>
      </c>
      <c r="Y168">
        <v>54.41</v>
      </c>
      <c r="Z168">
        <v>57.43</v>
      </c>
      <c r="AB168" t="s">
        <v>21</v>
      </c>
      <c r="AC168">
        <v>5.4539999999999997</v>
      </c>
      <c r="AD168">
        <v>26.55</v>
      </c>
      <c r="AE168">
        <v>56.43</v>
      </c>
      <c r="AF168">
        <v>75.930000000000007</v>
      </c>
      <c r="AG168">
        <v>88.81</v>
      </c>
      <c r="AH168">
        <v>92.68</v>
      </c>
      <c r="AI168">
        <v>95.29</v>
      </c>
      <c r="AJ168">
        <v>97.74</v>
      </c>
      <c r="AK168">
        <v>98.97</v>
      </c>
    </row>
    <row r="169" spans="1:37" x14ac:dyDescent="0.25">
      <c r="A169" t="s">
        <v>35</v>
      </c>
      <c r="B169" t="s">
        <v>202</v>
      </c>
      <c r="C169" t="s">
        <v>7</v>
      </c>
      <c r="E169" t="s">
        <v>30</v>
      </c>
      <c r="F169" t="s">
        <v>9</v>
      </c>
      <c r="G169">
        <v>63.49</v>
      </c>
      <c r="H169">
        <v>77.87</v>
      </c>
      <c r="I169">
        <v>88.02</v>
      </c>
      <c r="J169">
        <v>94.54</v>
      </c>
      <c r="K169">
        <v>98.1</v>
      </c>
      <c r="L169">
        <v>98.97</v>
      </c>
      <c r="M169">
        <v>100.2</v>
      </c>
      <c r="N169">
        <v>99.54</v>
      </c>
      <c r="O169">
        <v>98.98</v>
      </c>
      <c r="Q169" t="s">
        <v>11</v>
      </c>
      <c r="R169">
        <v>63.49</v>
      </c>
      <c r="S169">
        <v>72.09</v>
      </c>
      <c r="T169">
        <v>80.989999999999995</v>
      </c>
      <c r="U169">
        <v>83.43</v>
      </c>
      <c r="V169">
        <v>83.2</v>
      </c>
      <c r="W169">
        <v>83.36</v>
      </c>
      <c r="X169">
        <v>82.25</v>
      </c>
      <c r="Y169">
        <v>81.16</v>
      </c>
      <c r="Z169">
        <v>80.760000000000005</v>
      </c>
      <c r="AB169" t="s">
        <v>21</v>
      </c>
      <c r="AC169">
        <v>63.7</v>
      </c>
      <c r="AD169">
        <v>89.75</v>
      </c>
      <c r="AE169">
        <v>109.5</v>
      </c>
      <c r="AF169">
        <v>104.6</v>
      </c>
      <c r="AG169">
        <v>100.7</v>
      </c>
      <c r="AH169">
        <v>99.44</v>
      </c>
      <c r="AI169">
        <v>98.94</v>
      </c>
      <c r="AJ169">
        <v>98.97</v>
      </c>
      <c r="AK169">
        <v>98.98</v>
      </c>
    </row>
    <row r="170" spans="1:37" x14ac:dyDescent="0.25">
      <c r="A170" t="s">
        <v>35</v>
      </c>
      <c r="B170" t="s">
        <v>203</v>
      </c>
      <c r="C170" t="s">
        <v>7</v>
      </c>
      <c r="E170" t="s">
        <v>30</v>
      </c>
      <c r="F170" t="s">
        <v>9</v>
      </c>
      <c r="G170">
        <v>47.04</v>
      </c>
      <c r="H170">
        <v>44.5</v>
      </c>
      <c r="I170">
        <v>48.43</v>
      </c>
      <c r="J170">
        <v>54.71</v>
      </c>
      <c r="K170">
        <v>64.37</v>
      </c>
      <c r="L170">
        <v>75.680000000000007</v>
      </c>
      <c r="M170">
        <v>84.34</v>
      </c>
      <c r="N170">
        <v>92.21</v>
      </c>
      <c r="O170">
        <v>96.34</v>
      </c>
      <c r="Q170" t="s">
        <v>11</v>
      </c>
      <c r="R170">
        <v>47.04</v>
      </c>
      <c r="S170">
        <v>40.03</v>
      </c>
      <c r="T170">
        <v>40.93</v>
      </c>
      <c r="U170">
        <v>42.23</v>
      </c>
      <c r="V170">
        <v>46.89</v>
      </c>
      <c r="W170">
        <v>52.77</v>
      </c>
      <c r="X170">
        <v>59.48</v>
      </c>
      <c r="Y170">
        <v>64.62</v>
      </c>
      <c r="Z170">
        <v>69.89</v>
      </c>
      <c r="AB170" t="s">
        <v>21</v>
      </c>
      <c r="AC170">
        <v>47.19</v>
      </c>
      <c r="AD170">
        <v>55.81</v>
      </c>
      <c r="AE170">
        <v>72.400000000000006</v>
      </c>
      <c r="AF170">
        <v>89.72</v>
      </c>
      <c r="AG170">
        <v>98.77</v>
      </c>
      <c r="AH170">
        <v>99.19</v>
      </c>
      <c r="AI170">
        <v>99.03</v>
      </c>
      <c r="AJ170">
        <v>99.03</v>
      </c>
      <c r="AK170">
        <v>99.03</v>
      </c>
    </row>
    <row r="171" spans="1:37" x14ac:dyDescent="0.25">
      <c r="A171" t="s">
        <v>35</v>
      </c>
      <c r="B171" t="s">
        <v>204</v>
      </c>
      <c r="C171" t="s">
        <v>7</v>
      </c>
      <c r="E171" t="s">
        <v>30</v>
      </c>
      <c r="F171" t="s">
        <v>9</v>
      </c>
      <c r="G171">
        <v>20.75</v>
      </c>
      <c r="H171">
        <v>32.68</v>
      </c>
      <c r="I171">
        <v>42.27</v>
      </c>
      <c r="J171">
        <v>50.06</v>
      </c>
      <c r="K171">
        <v>58.95</v>
      </c>
      <c r="L171">
        <v>68.55</v>
      </c>
      <c r="M171">
        <v>77.569999999999993</v>
      </c>
      <c r="N171">
        <v>84.46</v>
      </c>
      <c r="O171">
        <v>89.59</v>
      </c>
      <c r="Q171" t="s">
        <v>11</v>
      </c>
      <c r="R171">
        <v>20.75</v>
      </c>
      <c r="S171">
        <v>30.26</v>
      </c>
      <c r="T171">
        <v>38.6</v>
      </c>
      <c r="U171">
        <v>43.7</v>
      </c>
      <c r="V171">
        <v>48.39</v>
      </c>
      <c r="W171">
        <v>53.77</v>
      </c>
      <c r="X171">
        <v>57.16</v>
      </c>
      <c r="Y171">
        <v>58.92</v>
      </c>
      <c r="Z171">
        <v>59.98</v>
      </c>
      <c r="AB171" t="s">
        <v>21</v>
      </c>
      <c r="AC171">
        <v>20.82</v>
      </c>
      <c r="AD171">
        <v>39.119999999999997</v>
      </c>
      <c r="AE171">
        <v>57.46</v>
      </c>
      <c r="AF171">
        <v>73.64</v>
      </c>
      <c r="AG171">
        <v>85.68</v>
      </c>
      <c r="AH171">
        <v>90.67</v>
      </c>
      <c r="AI171">
        <v>93.65</v>
      </c>
      <c r="AJ171">
        <v>96.27</v>
      </c>
      <c r="AK171">
        <v>98.34</v>
      </c>
    </row>
    <row r="172" spans="1:37" x14ac:dyDescent="0.25">
      <c r="A172" t="s">
        <v>35</v>
      </c>
      <c r="B172" t="s">
        <v>205</v>
      </c>
      <c r="C172" t="s">
        <v>7</v>
      </c>
      <c r="E172" t="s">
        <v>30</v>
      </c>
      <c r="F172" t="s">
        <v>9</v>
      </c>
      <c r="G172">
        <v>51</v>
      </c>
      <c r="H172">
        <v>52.61</v>
      </c>
      <c r="I172">
        <v>60.13</v>
      </c>
      <c r="J172">
        <v>67.790000000000006</v>
      </c>
      <c r="K172">
        <v>75.67</v>
      </c>
      <c r="L172">
        <v>84.87</v>
      </c>
      <c r="M172">
        <v>90.77</v>
      </c>
      <c r="N172">
        <v>94.46</v>
      </c>
      <c r="O172">
        <v>94.14</v>
      </c>
      <c r="Q172" t="s">
        <v>11</v>
      </c>
      <c r="R172">
        <v>51</v>
      </c>
      <c r="S172">
        <v>46.73</v>
      </c>
      <c r="T172">
        <v>51.16</v>
      </c>
      <c r="U172">
        <v>52.77</v>
      </c>
      <c r="V172">
        <v>55.73</v>
      </c>
      <c r="W172">
        <v>59.76</v>
      </c>
      <c r="X172">
        <v>63.38</v>
      </c>
      <c r="Y172">
        <v>67.41</v>
      </c>
      <c r="Z172">
        <v>70.680000000000007</v>
      </c>
      <c r="AB172" t="s">
        <v>21</v>
      </c>
      <c r="AC172">
        <v>51.17</v>
      </c>
      <c r="AD172">
        <v>65.180000000000007</v>
      </c>
      <c r="AE172">
        <v>82.62</v>
      </c>
      <c r="AF172">
        <v>89.97</v>
      </c>
      <c r="AG172">
        <v>93.32</v>
      </c>
      <c r="AH172">
        <v>72.67</v>
      </c>
      <c r="AI172">
        <v>58.83</v>
      </c>
      <c r="AJ172">
        <v>58.68</v>
      </c>
      <c r="AK172">
        <v>42.1</v>
      </c>
    </row>
    <row r="173" spans="1:37" x14ac:dyDescent="0.25">
      <c r="A173" t="s">
        <v>35</v>
      </c>
      <c r="B173" t="s">
        <v>206</v>
      </c>
      <c r="C173" t="s">
        <v>7</v>
      </c>
      <c r="E173" t="s">
        <v>30</v>
      </c>
      <c r="F173" t="s">
        <v>9</v>
      </c>
      <c r="G173">
        <v>79.28</v>
      </c>
      <c r="H173">
        <v>84.12</v>
      </c>
      <c r="I173">
        <v>89.19</v>
      </c>
      <c r="J173">
        <v>93.54</v>
      </c>
      <c r="K173">
        <v>95.45</v>
      </c>
      <c r="L173">
        <v>97.09</v>
      </c>
      <c r="M173">
        <v>97.47</v>
      </c>
      <c r="N173">
        <v>97.83</v>
      </c>
      <c r="O173">
        <v>98.37</v>
      </c>
      <c r="Q173" t="s">
        <v>11</v>
      </c>
      <c r="R173">
        <v>79.28</v>
      </c>
      <c r="S173">
        <v>76.56</v>
      </c>
      <c r="T173">
        <v>80.27</v>
      </c>
      <c r="U173">
        <v>81.59</v>
      </c>
      <c r="V173">
        <v>81.19</v>
      </c>
      <c r="W173">
        <v>82.13</v>
      </c>
      <c r="X173">
        <v>82.91</v>
      </c>
      <c r="Y173">
        <v>83.21</v>
      </c>
      <c r="Z173">
        <v>84.74</v>
      </c>
      <c r="AB173" t="s">
        <v>21</v>
      </c>
      <c r="AC173">
        <v>79.540000000000006</v>
      </c>
      <c r="AD173">
        <v>96.89</v>
      </c>
      <c r="AE173">
        <v>100.6</v>
      </c>
      <c r="AF173">
        <v>99.61</v>
      </c>
      <c r="AG173">
        <v>99.24</v>
      </c>
      <c r="AH173">
        <v>99.05</v>
      </c>
      <c r="AI173">
        <v>99.03</v>
      </c>
      <c r="AJ173">
        <v>99.02</v>
      </c>
      <c r="AK173">
        <v>99.01</v>
      </c>
    </row>
    <row r="174" spans="1:37" x14ac:dyDescent="0.25">
      <c r="A174" t="s">
        <v>35</v>
      </c>
      <c r="B174" t="s">
        <v>207</v>
      </c>
      <c r="C174" t="s">
        <v>7</v>
      </c>
      <c r="E174" t="s">
        <v>30</v>
      </c>
      <c r="F174" t="s">
        <v>9</v>
      </c>
      <c r="G174">
        <v>58.71</v>
      </c>
      <c r="H174">
        <v>62.81</v>
      </c>
      <c r="I174">
        <v>71.67</v>
      </c>
      <c r="J174">
        <v>80.569999999999993</v>
      </c>
      <c r="K174">
        <v>86.23</v>
      </c>
      <c r="L174">
        <v>90.23</v>
      </c>
      <c r="M174">
        <v>94.16</v>
      </c>
      <c r="N174">
        <v>96.32</v>
      </c>
      <c r="O174">
        <v>98.07</v>
      </c>
      <c r="Q174" t="s">
        <v>11</v>
      </c>
      <c r="R174">
        <v>58.71</v>
      </c>
      <c r="S174">
        <v>57.57</v>
      </c>
      <c r="T174">
        <v>64.22</v>
      </c>
      <c r="U174">
        <v>66.510000000000005</v>
      </c>
      <c r="V174">
        <v>67.59</v>
      </c>
      <c r="W174">
        <v>66.599999999999994</v>
      </c>
      <c r="X174">
        <v>67.569999999999993</v>
      </c>
      <c r="Y174">
        <v>68.13</v>
      </c>
      <c r="Z174">
        <v>67.7</v>
      </c>
      <c r="AB174" t="s">
        <v>21</v>
      </c>
      <c r="AC174">
        <v>58.9</v>
      </c>
      <c r="AD174">
        <v>74.25</v>
      </c>
      <c r="AE174">
        <v>88.23</v>
      </c>
      <c r="AF174">
        <v>90.61</v>
      </c>
      <c r="AG174">
        <v>93.23</v>
      </c>
      <c r="AH174">
        <v>95.81</v>
      </c>
      <c r="AI174">
        <v>98.4</v>
      </c>
      <c r="AJ174">
        <v>98.97</v>
      </c>
      <c r="AK174">
        <v>99.09</v>
      </c>
    </row>
    <row r="175" spans="1:37" x14ac:dyDescent="0.25">
      <c r="A175" t="s">
        <v>35</v>
      </c>
      <c r="B175" t="s">
        <v>208</v>
      </c>
      <c r="C175" t="s">
        <v>7</v>
      </c>
      <c r="E175" t="s">
        <v>30</v>
      </c>
      <c r="F175" t="s">
        <v>9</v>
      </c>
      <c r="G175">
        <v>63.87</v>
      </c>
      <c r="H175">
        <v>76.87</v>
      </c>
      <c r="I175">
        <v>92.53</v>
      </c>
      <c r="J175">
        <v>96.85</v>
      </c>
      <c r="K175">
        <v>96.98</v>
      </c>
      <c r="L175">
        <v>97.54</v>
      </c>
      <c r="M175">
        <v>97.98</v>
      </c>
      <c r="N175">
        <v>98.17</v>
      </c>
      <c r="O175">
        <v>98.4</v>
      </c>
      <c r="Q175" t="s">
        <v>11</v>
      </c>
      <c r="R175">
        <v>63.87</v>
      </c>
      <c r="S175">
        <v>75.790000000000006</v>
      </c>
      <c r="T175">
        <v>76.430000000000007</v>
      </c>
      <c r="U175">
        <v>73.459999999999994</v>
      </c>
      <c r="V175">
        <v>69.91</v>
      </c>
      <c r="W175">
        <v>70.14</v>
      </c>
      <c r="X175">
        <v>70.48</v>
      </c>
      <c r="Y175">
        <v>69.95</v>
      </c>
      <c r="Z175">
        <v>71.47</v>
      </c>
      <c r="AB175" t="s">
        <v>21</v>
      </c>
      <c r="AC175">
        <v>64.09</v>
      </c>
      <c r="AD175">
        <v>77.8</v>
      </c>
      <c r="AE175">
        <v>99.18</v>
      </c>
      <c r="AF175">
        <v>99.95</v>
      </c>
      <c r="AG175">
        <v>99.09</v>
      </c>
      <c r="AH175">
        <v>99.09</v>
      </c>
      <c r="AI175">
        <v>99.09</v>
      </c>
      <c r="AJ175">
        <v>99.09</v>
      </c>
      <c r="AK175">
        <v>99.09</v>
      </c>
    </row>
    <row r="176" spans="1:37" x14ac:dyDescent="0.25">
      <c r="A176" t="s">
        <v>35</v>
      </c>
      <c r="B176" t="s">
        <v>209</v>
      </c>
      <c r="C176" t="s">
        <v>7</v>
      </c>
      <c r="E176" t="s">
        <v>30</v>
      </c>
      <c r="F176" t="s">
        <v>9</v>
      </c>
      <c r="G176">
        <v>61.76</v>
      </c>
      <c r="H176">
        <v>67.61</v>
      </c>
      <c r="I176">
        <v>74.72</v>
      </c>
      <c r="J176">
        <v>80.06</v>
      </c>
      <c r="K176">
        <v>84.55</v>
      </c>
      <c r="L176">
        <v>88.91</v>
      </c>
      <c r="M176">
        <v>93.27</v>
      </c>
      <c r="N176">
        <v>96.11</v>
      </c>
      <c r="O176">
        <v>97.77</v>
      </c>
      <c r="Q176" t="s">
        <v>11</v>
      </c>
      <c r="R176">
        <v>61.76</v>
      </c>
      <c r="S176">
        <v>62.64</v>
      </c>
      <c r="T176">
        <v>64.61</v>
      </c>
      <c r="U176">
        <v>67</v>
      </c>
      <c r="V176">
        <v>68.87</v>
      </c>
      <c r="W176">
        <v>69.89</v>
      </c>
      <c r="X176">
        <v>70.25</v>
      </c>
      <c r="Y176">
        <v>70.42</v>
      </c>
      <c r="Z176">
        <v>70.97</v>
      </c>
      <c r="AB176" t="s">
        <v>21</v>
      </c>
      <c r="AC176">
        <v>61.96</v>
      </c>
      <c r="AD176">
        <v>81.599999999999994</v>
      </c>
      <c r="AE176">
        <v>97.56</v>
      </c>
      <c r="AF176">
        <v>101.9</v>
      </c>
      <c r="AG176">
        <v>100.8</v>
      </c>
      <c r="AH176">
        <v>100.1</v>
      </c>
      <c r="AI176">
        <v>99.6</v>
      </c>
      <c r="AJ176">
        <v>99.18</v>
      </c>
      <c r="AK176">
        <v>99</v>
      </c>
    </row>
    <row r="177" spans="1:37" x14ac:dyDescent="0.25">
      <c r="A177" t="s">
        <v>35</v>
      </c>
      <c r="B177" t="s">
        <v>210</v>
      </c>
      <c r="C177" t="s">
        <v>7</v>
      </c>
      <c r="E177" t="s">
        <v>30</v>
      </c>
      <c r="F177" t="s">
        <v>9</v>
      </c>
      <c r="G177">
        <v>8.7260000000000009</v>
      </c>
      <c r="H177">
        <v>17.05</v>
      </c>
      <c r="I177">
        <v>34.36</v>
      </c>
      <c r="J177">
        <v>44.18</v>
      </c>
      <c r="K177">
        <v>51.97</v>
      </c>
      <c r="L177">
        <v>59.91</v>
      </c>
      <c r="M177">
        <v>68.63</v>
      </c>
      <c r="N177">
        <v>77.319999999999993</v>
      </c>
      <c r="O177">
        <v>83.52</v>
      </c>
      <c r="Q177" t="s">
        <v>11</v>
      </c>
      <c r="R177">
        <v>8.7260000000000009</v>
      </c>
      <c r="S177">
        <v>16.27</v>
      </c>
      <c r="T177">
        <v>26.87</v>
      </c>
      <c r="U177">
        <v>35.76</v>
      </c>
      <c r="V177">
        <v>39.54</v>
      </c>
      <c r="W177">
        <v>43.66</v>
      </c>
      <c r="X177">
        <v>47.75</v>
      </c>
      <c r="Y177">
        <v>50.6</v>
      </c>
      <c r="Z177">
        <v>54.66</v>
      </c>
      <c r="AB177" t="s">
        <v>21</v>
      </c>
      <c r="AC177">
        <v>8.7260000000000009</v>
      </c>
      <c r="AD177">
        <v>20.69</v>
      </c>
      <c r="AE177">
        <v>54.48</v>
      </c>
      <c r="AF177">
        <v>70.8</v>
      </c>
      <c r="AG177">
        <v>85.63</v>
      </c>
      <c r="AH177">
        <v>94.9</v>
      </c>
      <c r="AI177">
        <v>97.26</v>
      </c>
      <c r="AJ177">
        <v>98.12</v>
      </c>
      <c r="AK177">
        <v>98.82</v>
      </c>
    </row>
    <row r="178" spans="1:37" x14ac:dyDescent="0.25">
      <c r="A178" t="s">
        <v>35</v>
      </c>
      <c r="B178" t="s">
        <v>211</v>
      </c>
      <c r="C178" t="s">
        <v>7</v>
      </c>
      <c r="E178" t="s">
        <v>30</v>
      </c>
      <c r="F178" t="s">
        <v>9</v>
      </c>
      <c r="G178">
        <v>75.8</v>
      </c>
      <c r="H178">
        <v>82.14</v>
      </c>
      <c r="I178">
        <v>92.39</v>
      </c>
      <c r="J178">
        <v>95.44</v>
      </c>
      <c r="K178">
        <v>97.08</v>
      </c>
      <c r="L178">
        <v>98.16</v>
      </c>
      <c r="M178">
        <v>98.62</v>
      </c>
      <c r="N178">
        <v>99.06</v>
      </c>
      <c r="O178">
        <v>99.05</v>
      </c>
      <c r="Q178" t="s">
        <v>11</v>
      </c>
      <c r="R178">
        <v>75.8</v>
      </c>
      <c r="S178">
        <v>75.849999999999994</v>
      </c>
      <c r="T178">
        <v>72.78</v>
      </c>
      <c r="U178">
        <v>72.62</v>
      </c>
      <c r="V178">
        <v>70.92</v>
      </c>
      <c r="W178">
        <v>72.400000000000006</v>
      </c>
      <c r="X178">
        <v>70.42</v>
      </c>
      <c r="Y178">
        <v>71.12</v>
      </c>
      <c r="Z178">
        <v>72.23</v>
      </c>
      <c r="AB178" t="s">
        <v>21</v>
      </c>
      <c r="AC178">
        <v>75.92</v>
      </c>
      <c r="AD178">
        <v>95.63</v>
      </c>
      <c r="AE178">
        <v>99.11</v>
      </c>
      <c r="AF178">
        <v>99.52</v>
      </c>
      <c r="AG178">
        <v>99.35</v>
      </c>
      <c r="AH178">
        <v>99.21</v>
      </c>
      <c r="AI178">
        <v>99.13</v>
      </c>
      <c r="AJ178">
        <v>99.08</v>
      </c>
      <c r="AK178">
        <v>99.05</v>
      </c>
    </row>
    <row r="179" spans="1:37" x14ac:dyDescent="0.25">
      <c r="A179" t="s">
        <v>35</v>
      </c>
      <c r="B179" t="s">
        <v>212</v>
      </c>
      <c r="C179" t="s">
        <v>7</v>
      </c>
      <c r="E179" t="s">
        <v>30</v>
      </c>
      <c r="F179" t="s">
        <v>9</v>
      </c>
      <c r="G179">
        <v>97.17</v>
      </c>
      <c r="H179">
        <v>107.2</v>
      </c>
      <c r="I179">
        <v>104.9</v>
      </c>
      <c r="J179">
        <v>99.12</v>
      </c>
      <c r="K179">
        <v>99.07</v>
      </c>
      <c r="L179">
        <v>99.13</v>
      </c>
      <c r="M179">
        <v>99.03</v>
      </c>
      <c r="N179">
        <v>99.03</v>
      </c>
      <c r="O179">
        <v>99.02</v>
      </c>
      <c r="Q179" t="s">
        <v>11</v>
      </c>
      <c r="R179">
        <v>97.17</v>
      </c>
      <c r="S179">
        <v>96.29</v>
      </c>
      <c r="T179">
        <v>93.05</v>
      </c>
      <c r="U179">
        <v>102.8</v>
      </c>
      <c r="V179">
        <v>99.53</v>
      </c>
      <c r="W179">
        <v>101</v>
      </c>
      <c r="X179">
        <v>100.8</v>
      </c>
      <c r="Y179">
        <v>99.59</v>
      </c>
      <c r="Z179">
        <v>101.4</v>
      </c>
      <c r="AB179" t="s">
        <v>21</v>
      </c>
      <c r="AC179">
        <v>97.49</v>
      </c>
      <c r="AD179">
        <v>113.9</v>
      </c>
      <c r="AE179">
        <v>98.82</v>
      </c>
      <c r="AF179">
        <v>99.12</v>
      </c>
      <c r="AG179">
        <v>99.07</v>
      </c>
      <c r="AH179">
        <v>99.14</v>
      </c>
      <c r="AI179">
        <v>99.02</v>
      </c>
      <c r="AJ179">
        <v>99.04</v>
      </c>
      <c r="AK179">
        <v>99.02</v>
      </c>
    </row>
    <row r="180" spans="1:37" x14ac:dyDescent="0.25">
      <c r="A180" t="s">
        <v>35</v>
      </c>
      <c r="B180" t="s">
        <v>213</v>
      </c>
      <c r="C180" t="s">
        <v>7</v>
      </c>
      <c r="E180" t="s">
        <v>30</v>
      </c>
      <c r="F180" t="s">
        <v>9</v>
      </c>
      <c r="G180">
        <v>80.61</v>
      </c>
      <c r="H180">
        <v>87.65</v>
      </c>
      <c r="I180">
        <v>94.95</v>
      </c>
      <c r="J180">
        <v>98.47</v>
      </c>
      <c r="K180">
        <v>99.61</v>
      </c>
      <c r="L180">
        <v>99.91</v>
      </c>
      <c r="M180">
        <v>99.98</v>
      </c>
      <c r="N180">
        <v>99.86</v>
      </c>
      <c r="O180">
        <v>99.51</v>
      </c>
      <c r="Q180" t="s">
        <v>11</v>
      </c>
      <c r="R180">
        <v>80.61</v>
      </c>
      <c r="S180">
        <v>83.12</v>
      </c>
      <c r="T180">
        <v>77.05</v>
      </c>
      <c r="U180">
        <v>77.010000000000005</v>
      </c>
      <c r="V180">
        <v>77.13</v>
      </c>
      <c r="W180">
        <v>77.599999999999994</v>
      </c>
      <c r="X180">
        <v>77.78</v>
      </c>
      <c r="Y180">
        <v>77.17</v>
      </c>
      <c r="Z180">
        <v>76.89</v>
      </c>
      <c r="AB180" t="s">
        <v>21</v>
      </c>
      <c r="AC180">
        <v>80.88</v>
      </c>
      <c r="AD180">
        <v>88.91</v>
      </c>
      <c r="AE180">
        <v>97.4</v>
      </c>
      <c r="AF180">
        <v>99.31</v>
      </c>
      <c r="AG180">
        <v>99.83</v>
      </c>
      <c r="AH180">
        <v>99.96</v>
      </c>
      <c r="AI180">
        <v>99.99</v>
      </c>
      <c r="AJ180">
        <v>99.86</v>
      </c>
      <c r="AK180">
        <v>99.51</v>
      </c>
    </row>
    <row r="181" spans="1:37" x14ac:dyDescent="0.25">
      <c r="A181" t="s">
        <v>35</v>
      </c>
      <c r="B181" t="s">
        <v>214</v>
      </c>
      <c r="C181" t="s">
        <v>7</v>
      </c>
      <c r="E181" t="s">
        <v>30</v>
      </c>
      <c r="F181" t="s">
        <v>9</v>
      </c>
      <c r="G181">
        <v>92.51</v>
      </c>
      <c r="H181">
        <v>97.75</v>
      </c>
      <c r="I181">
        <v>96.63</v>
      </c>
      <c r="J181">
        <v>96.93</v>
      </c>
      <c r="K181">
        <v>97.43</v>
      </c>
      <c r="L181">
        <v>97.91</v>
      </c>
      <c r="M181">
        <v>98.27</v>
      </c>
      <c r="N181">
        <v>98.51</v>
      </c>
      <c r="O181">
        <v>98.74</v>
      </c>
      <c r="Q181" t="s">
        <v>11</v>
      </c>
      <c r="R181">
        <v>92.51</v>
      </c>
      <c r="S181">
        <v>84.58</v>
      </c>
      <c r="T181">
        <v>74.260000000000005</v>
      </c>
      <c r="U181">
        <v>73.16</v>
      </c>
      <c r="V181">
        <v>74.42</v>
      </c>
      <c r="W181">
        <v>76</v>
      </c>
      <c r="X181">
        <v>76.14</v>
      </c>
      <c r="Y181">
        <v>75.62</v>
      </c>
      <c r="Z181">
        <v>75.62</v>
      </c>
      <c r="AB181" t="s">
        <v>21</v>
      </c>
      <c r="AC181">
        <v>92.82</v>
      </c>
      <c r="AD181">
        <v>102</v>
      </c>
      <c r="AE181">
        <v>97.24</v>
      </c>
      <c r="AF181">
        <v>98.58</v>
      </c>
      <c r="AG181">
        <v>98.78</v>
      </c>
      <c r="AH181">
        <v>98.87</v>
      </c>
      <c r="AI181">
        <v>98.92</v>
      </c>
      <c r="AJ181">
        <v>98.95</v>
      </c>
      <c r="AK181">
        <v>98.97</v>
      </c>
    </row>
    <row r="182" spans="1:37" x14ac:dyDescent="0.25">
      <c r="A182" t="s">
        <v>35</v>
      </c>
      <c r="B182" t="s">
        <v>215</v>
      </c>
      <c r="C182" t="s">
        <v>7</v>
      </c>
      <c r="E182" t="s">
        <v>30</v>
      </c>
      <c r="F182" t="s">
        <v>9</v>
      </c>
      <c r="G182">
        <v>38.24</v>
      </c>
      <c r="H182">
        <v>64.569999999999993</v>
      </c>
      <c r="I182">
        <v>81.09</v>
      </c>
      <c r="J182">
        <v>90.6</v>
      </c>
      <c r="K182">
        <v>95.62</v>
      </c>
      <c r="L182">
        <v>98.61</v>
      </c>
      <c r="M182">
        <v>99.02</v>
      </c>
      <c r="N182">
        <v>99.12</v>
      </c>
      <c r="O182">
        <v>99.19</v>
      </c>
      <c r="Q182" t="s">
        <v>11</v>
      </c>
      <c r="R182">
        <v>38.24</v>
      </c>
      <c r="S182">
        <v>60.11</v>
      </c>
      <c r="T182">
        <v>73.2</v>
      </c>
      <c r="U182">
        <v>71.45</v>
      </c>
      <c r="V182">
        <v>70.52</v>
      </c>
      <c r="W182">
        <v>71.7</v>
      </c>
      <c r="X182">
        <v>71.47</v>
      </c>
      <c r="Y182">
        <v>71.459999999999994</v>
      </c>
      <c r="Z182">
        <v>71.599999999999994</v>
      </c>
      <c r="AB182" t="s">
        <v>21</v>
      </c>
      <c r="AC182">
        <v>38.369999999999997</v>
      </c>
      <c r="AD182">
        <v>74.540000000000006</v>
      </c>
      <c r="AE182">
        <v>96.54</v>
      </c>
      <c r="AF182">
        <v>98.2</v>
      </c>
      <c r="AG182">
        <v>99.11</v>
      </c>
      <c r="AH182">
        <v>99.82</v>
      </c>
      <c r="AI182">
        <v>99.61</v>
      </c>
      <c r="AJ182">
        <v>99</v>
      </c>
      <c r="AK182">
        <v>99</v>
      </c>
    </row>
    <row r="183" spans="1:37" x14ac:dyDescent="0.25">
      <c r="A183" t="s">
        <v>35</v>
      </c>
      <c r="B183" t="s">
        <v>216</v>
      </c>
      <c r="C183" t="s">
        <v>7</v>
      </c>
      <c r="E183" t="s">
        <v>30</v>
      </c>
      <c r="F183" t="s">
        <v>9</v>
      </c>
      <c r="G183">
        <v>78.33</v>
      </c>
      <c r="H183">
        <v>86.25</v>
      </c>
      <c r="I183">
        <v>94.2</v>
      </c>
      <c r="J183">
        <v>98.31</v>
      </c>
      <c r="K183">
        <v>99.1</v>
      </c>
      <c r="L183">
        <v>99.15</v>
      </c>
      <c r="M183">
        <v>99.15</v>
      </c>
      <c r="N183">
        <v>99.15</v>
      </c>
      <c r="O183">
        <v>99.15</v>
      </c>
      <c r="Q183" t="s">
        <v>11</v>
      </c>
      <c r="R183">
        <v>78.33</v>
      </c>
      <c r="S183">
        <v>78.69</v>
      </c>
      <c r="T183">
        <v>77.84</v>
      </c>
      <c r="U183">
        <v>79.06</v>
      </c>
      <c r="V183">
        <v>78.05</v>
      </c>
      <c r="W183">
        <v>76.94</v>
      </c>
      <c r="X183">
        <v>76.45</v>
      </c>
      <c r="Y183">
        <v>74.02</v>
      </c>
      <c r="Z183">
        <v>75.569999999999993</v>
      </c>
      <c r="AB183" t="s">
        <v>21</v>
      </c>
      <c r="AC183">
        <v>78.59</v>
      </c>
      <c r="AD183">
        <v>98.5</v>
      </c>
      <c r="AE183">
        <v>99.5</v>
      </c>
      <c r="AF183">
        <v>99.1</v>
      </c>
      <c r="AG183">
        <v>99.11</v>
      </c>
      <c r="AH183">
        <v>99.11</v>
      </c>
      <c r="AI183">
        <v>99.11</v>
      </c>
      <c r="AJ183">
        <v>99.11</v>
      </c>
      <c r="AK183">
        <v>99.11</v>
      </c>
    </row>
    <row r="184" spans="1:37" x14ac:dyDescent="0.25">
      <c r="A184" t="s">
        <v>35</v>
      </c>
      <c r="B184" t="s">
        <v>217</v>
      </c>
      <c r="C184" t="s">
        <v>7</v>
      </c>
      <c r="E184" t="s">
        <v>30</v>
      </c>
      <c r="F184" t="s">
        <v>9</v>
      </c>
      <c r="G184">
        <v>29.02</v>
      </c>
      <c r="H184">
        <v>34.15</v>
      </c>
      <c r="I184">
        <v>47.87</v>
      </c>
      <c r="J184">
        <v>62.06</v>
      </c>
      <c r="K184">
        <v>75.88</v>
      </c>
      <c r="L184">
        <v>82.29</v>
      </c>
      <c r="M184">
        <v>90.7</v>
      </c>
      <c r="N184">
        <v>95.65</v>
      </c>
      <c r="O184">
        <v>98.5</v>
      </c>
      <c r="Q184" t="s">
        <v>11</v>
      </c>
      <c r="R184">
        <v>29.02</v>
      </c>
      <c r="S184">
        <v>31.7</v>
      </c>
      <c r="T184">
        <v>42.49</v>
      </c>
      <c r="U184">
        <v>49.78</v>
      </c>
      <c r="V184">
        <v>55.73</v>
      </c>
      <c r="W184">
        <v>59.9</v>
      </c>
      <c r="X184">
        <v>62.16</v>
      </c>
      <c r="Y184">
        <v>62.79</v>
      </c>
      <c r="Z184">
        <v>66.25</v>
      </c>
      <c r="AB184" t="s">
        <v>21</v>
      </c>
      <c r="AC184">
        <v>29.12</v>
      </c>
      <c r="AD184">
        <v>38.83</v>
      </c>
      <c r="AE184">
        <v>62.34</v>
      </c>
      <c r="AF184">
        <v>85.01</v>
      </c>
      <c r="AG184">
        <v>91.87</v>
      </c>
      <c r="AH184">
        <v>95.31</v>
      </c>
      <c r="AI184">
        <v>97.93</v>
      </c>
      <c r="AJ184">
        <v>98.68</v>
      </c>
      <c r="AK184">
        <v>98.83</v>
      </c>
    </row>
    <row r="185" spans="1:37" x14ac:dyDescent="0.25">
      <c r="A185" t="s">
        <v>35</v>
      </c>
      <c r="B185" t="s">
        <v>218</v>
      </c>
      <c r="C185" t="s">
        <v>7</v>
      </c>
      <c r="E185" t="s">
        <v>30</v>
      </c>
      <c r="F185" t="s">
        <v>9</v>
      </c>
      <c r="G185">
        <v>56.74</v>
      </c>
      <c r="H185">
        <v>58.26</v>
      </c>
      <c r="I185">
        <v>62.54</v>
      </c>
      <c r="J185">
        <v>68.73</v>
      </c>
      <c r="K185">
        <v>78.040000000000006</v>
      </c>
      <c r="L185">
        <v>85.77</v>
      </c>
      <c r="M185">
        <v>90.63</v>
      </c>
      <c r="N185">
        <v>93.99</v>
      </c>
      <c r="O185">
        <v>96.04</v>
      </c>
      <c r="Q185" t="s">
        <v>11</v>
      </c>
      <c r="R185">
        <v>56.74</v>
      </c>
      <c r="S185">
        <v>53.05</v>
      </c>
      <c r="T185">
        <v>57.46</v>
      </c>
      <c r="U185">
        <v>63.08</v>
      </c>
      <c r="V185">
        <v>70.39</v>
      </c>
      <c r="W185">
        <v>73.81</v>
      </c>
      <c r="X185">
        <v>72.42</v>
      </c>
      <c r="Y185">
        <v>72.11</v>
      </c>
      <c r="Z185">
        <v>71.84</v>
      </c>
      <c r="AB185" t="s">
        <v>21</v>
      </c>
      <c r="AC185">
        <v>56.93</v>
      </c>
      <c r="AD185">
        <v>71.45</v>
      </c>
      <c r="AE185">
        <v>82.96</v>
      </c>
      <c r="AF185">
        <v>90.75</v>
      </c>
      <c r="AG185">
        <v>95.18</v>
      </c>
      <c r="AH185">
        <v>96.58</v>
      </c>
      <c r="AI185">
        <v>97.1</v>
      </c>
      <c r="AJ185">
        <v>97.53</v>
      </c>
      <c r="AK185">
        <v>97.98</v>
      </c>
    </row>
    <row r="186" spans="1:37" x14ac:dyDescent="0.25">
      <c r="A186" t="s">
        <v>35</v>
      </c>
      <c r="B186" t="s">
        <v>219</v>
      </c>
      <c r="C186" t="s">
        <v>7</v>
      </c>
      <c r="E186" t="s">
        <v>30</v>
      </c>
      <c r="F186" t="s">
        <v>9</v>
      </c>
      <c r="G186">
        <v>60.81</v>
      </c>
      <c r="H186">
        <v>81.78</v>
      </c>
      <c r="I186">
        <v>92.82</v>
      </c>
      <c r="J186">
        <v>96.88</v>
      </c>
      <c r="K186">
        <v>98.28</v>
      </c>
      <c r="L186">
        <v>98.8</v>
      </c>
      <c r="M186">
        <v>99.06</v>
      </c>
      <c r="N186">
        <v>99.09</v>
      </c>
      <c r="O186">
        <v>99.1</v>
      </c>
      <c r="Q186" t="s">
        <v>11</v>
      </c>
      <c r="R186">
        <v>60.81</v>
      </c>
      <c r="S186">
        <v>75.489999999999995</v>
      </c>
      <c r="T186">
        <v>78.069999999999993</v>
      </c>
      <c r="U186">
        <v>92</v>
      </c>
      <c r="V186">
        <v>94.39</v>
      </c>
      <c r="W186">
        <v>95.84</v>
      </c>
      <c r="X186">
        <v>97.25</v>
      </c>
      <c r="Y186">
        <v>97.23</v>
      </c>
      <c r="Z186">
        <v>97.88</v>
      </c>
      <c r="AB186" t="s">
        <v>21</v>
      </c>
      <c r="AC186">
        <v>61.01</v>
      </c>
      <c r="AD186">
        <v>91.04</v>
      </c>
      <c r="AE186">
        <v>96.5</v>
      </c>
      <c r="AF186">
        <v>98.07</v>
      </c>
      <c r="AG186">
        <v>99.25</v>
      </c>
      <c r="AH186">
        <v>99.01</v>
      </c>
      <c r="AI186">
        <v>99.04</v>
      </c>
      <c r="AJ186">
        <v>99.05</v>
      </c>
      <c r="AK186">
        <v>99.05</v>
      </c>
    </row>
    <row r="187" spans="1:37" x14ac:dyDescent="0.25">
      <c r="A187" t="s">
        <v>35</v>
      </c>
      <c r="B187" t="s">
        <v>220</v>
      </c>
      <c r="C187" t="s">
        <v>7</v>
      </c>
      <c r="E187" t="s">
        <v>30</v>
      </c>
      <c r="F187" t="s">
        <v>9</v>
      </c>
      <c r="G187">
        <v>29.09</v>
      </c>
      <c r="H187">
        <v>31.67</v>
      </c>
      <c r="I187">
        <v>38.32</v>
      </c>
      <c r="J187">
        <v>47.38</v>
      </c>
      <c r="K187">
        <v>57.27</v>
      </c>
      <c r="L187">
        <v>67.72</v>
      </c>
      <c r="M187">
        <v>76.14</v>
      </c>
      <c r="N187">
        <v>84.03</v>
      </c>
      <c r="O187">
        <v>90.51</v>
      </c>
      <c r="Q187" t="s">
        <v>11</v>
      </c>
      <c r="R187">
        <v>29.09</v>
      </c>
      <c r="S187">
        <v>29.89</v>
      </c>
      <c r="T187">
        <v>33.79</v>
      </c>
      <c r="U187">
        <v>37.46</v>
      </c>
      <c r="V187">
        <v>42.17</v>
      </c>
      <c r="W187">
        <v>47.04</v>
      </c>
      <c r="X187">
        <v>51.45</v>
      </c>
      <c r="Y187">
        <v>55.09</v>
      </c>
      <c r="Z187">
        <v>56.7</v>
      </c>
      <c r="AB187" t="s">
        <v>21</v>
      </c>
      <c r="AC187">
        <v>29.18</v>
      </c>
      <c r="AD187">
        <v>37.4</v>
      </c>
      <c r="AE187">
        <v>55.86</v>
      </c>
      <c r="AF187">
        <v>73.569999999999993</v>
      </c>
      <c r="AG187">
        <v>88.05</v>
      </c>
      <c r="AH187">
        <v>95.82</v>
      </c>
      <c r="AI187">
        <v>99.15</v>
      </c>
      <c r="AJ187">
        <v>99.18</v>
      </c>
      <c r="AK187">
        <v>99.02</v>
      </c>
    </row>
    <row r="188" spans="1:37" x14ac:dyDescent="0.25">
      <c r="A188" t="s">
        <v>35</v>
      </c>
      <c r="B188" t="s">
        <v>221</v>
      </c>
      <c r="C188" t="s">
        <v>7</v>
      </c>
      <c r="E188" t="s">
        <v>30</v>
      </c>
      <c r="F188" t="s">
        <v>9</v>
      </c>
      <c r="G188">
        <v>28.51</v>
      </c>
      <c r="H188">
        <v>36.99</v>
      </c>
      <c r="I188">
        <v>43.36</v>
      </c>
      <c r="J188">
        <v>48.01</v>
      </c>
      <c r="K188">
        <v>56.95</v>
      </c>
      <c r="L188">
        <v>63.01</v>
      </c>
      <c r="M188">
        <v>70.14</v>
      </c>
      <c r="N188">
        <v>78.06</v>
      </c>
      <c r="O188">
        <v>82.85</v>
      </c>
      <c r="Q188" t="s">
        <v>11</v>
      </c>
      <c r="R188">
        <v>28.51</v>
      </c>
      <c r="S188">
        <v>34.67</v>
      </c>
      <c r="T188">
        <v>40.11</v>
      </c>
      <c r="U188">
        <v>41.3</v>
      </c>
      <c r="V188">
        <v>46.17</v>
      </c>
      <c r="W188">
        <v>47.89</v>
      </c>
      <c r="X188">
        <v>50.67</v>
      </c>
      <c r="Y188">
        <v>54.9</v>
      </c>
      <c r="Z188">
        <v>56.65</v>
      </c>
      <c r="AB188" t="s">
        <v>21</v>
      </c>
      <c r="AC188">
        <v>28.61</v>
      </c>
      <c r="AD188">
        <v>44.83</v>
      </c>
      <c r="AE188">
        <v>63.2</v>
      </c>
      <c r="AF188">
        <v>77.81</v>
      </c>
      <c r="AG188">
        <v>90.9</v>
      </c>
      <c r="AH188">
        <v>98.56</v>
      </c>
      <c r="AI188">
        <v>98.72</v>
      </c>
      <c r="AJ188">
        <v>98.84</v>
      </c>
      <c r="AK188">
        <v>98.9</v>
      </c>
    </row>
    <row r="189" spans="1:37" x14ac:dyDescent="0.25">
      <c r="A189" t="s">
        <v>35</v>
      </c>
      <c r="B189" t="s">
        <v>222</v>
      </c>
      <c r="C189" t="s">
        <v>7</v>
      </c>
      <c r="E189" t="s">
        <v>30</v>
      </c>
      <c r="F189" t="s">
        <v>9</v>
      </c>
      <c r="G189">
        <v>14.3</v>
      </c>
      <c r="H189">
        <v>26.41</v>
      </c>
      <c r="I189">
        <v>36.96</v>
      </c>
      <c r="J189">
        <v>46.11</v>
      </c>
      <c r="K189">
        <v>54.95</v>
      </c>
      <c r="L189">
        <v>66.27</v>
      </c>
      <c r="M189">
        <v>74.510000000000005</v>
      </c>
      <c r="N189">
        <v>81.61</v>
      </c>
      <c r="O189">
        <v>88.46</v>
      </c>
      <c r="Q189" t="s">
        <v>11</v>
      </c>
      <c r="R189">
        <v>14.3</v>
      </c>
      <c r="S189">
        <v>24.56</v>
      </c>
      <c r="T189">
        <v>33.82</v>
      </c>
      <c r="U189">
        <v>38.549999999999997</v>
      </c>
      <c r="V189">
        <v>41.54</v>
      </c>
      <c r="W189">
        <v>44.27</v>
      </c>
      <c r="X189">
        <v>48.55</v>
      </c>
      <c r="Y189">
        <v>51.65</v>
      </c>
      <c r="Z189">
        <v>55.23</v>
      </c>
      <c r="AB189" t="s">
        <v>21</v>
      </c>
      <c r="AC189">
        <v>14.35</v>
      </c>
      <c r="AD189">
        <v>31.89</v>
      </c>
      <c r="AE189">
        <v>50.28</v>
      </c>
      <c r="AF189">
        <v>64.66</v>
      </c>
      <c r="AG189">
        <v>82.38</v>
      </c>
      <c r="AH189">
        <v>94.01</v>
      </c>
      <c r="AI189">
        <v>98.3</v>
      </c>
      <c r="AJ189">
        <v>98.85</v>
      </c>
      <c r="AK189">
        <v>98.97</v>
      </c>
    </row>
    <row r="191" spans="1:37" x14ac:dyDescent="0.25">
      <c r="G191">
        <v>188</v>
      </c>
      <c r="H191">
        <v>188</v>
      </c>
      <c r="I191">
        <v>188</v>
      </c>
      <c r="J191">
        <v>188</v>
      </c>
      <c r="K191">
        <v>188</v>
      </c>
      <c r="L191">
        <v>188</v>
      </c>
      <c r="M191">
        <v>188</v>
      </c>
      <c r="N191">
        <v>188</v>
      </c>
      <c r="O191">
        <v>188</v>
      </c>
      <c r="R191">
        <v>188</v>
      </c>
      <c r="S191">
        <v>188</v>
      </c>
      <c r="T191">
        <v>188</v>
      </c>
      <c r="U191">
        <v>188</v>
      </c>
      <c r="V191">
        <v>188</v>
      </c>
      <c r="W191">
        <v>188</v>
      </c>
      <c r="X191">
        <v>188</v>
      </c>
      <c r="Y191">
        <v>188</v>
      </c>
      <c r="Z191">
        <v>188</v>
      </c>
      <c r="AC191">
        <v>188</v>
      </c>
      <c r="AD191">
        <v>188</v>
      </c>
      <c r="AE191">
        <v>188</v>
      </c>
      <c r="AF191">
        <v>188</v>
      </c>
      <c r="AG191">
        <v>188</v>
      </c>
      <c r="AH191">
        <v>188</v>
      </c>
      <c r="AI191">
        <v>188</v>
      </c>
      <c r="AJ191">
        <v>188</v>
      </c>
      <c r="AK191">
        <v>188</v>
      </c>
    </row>
    <row r="192" spans="1:37" x14ac:dyDescent="0.25">
      <c r="D192" s="13" t="s">
        <v>224</v>
      </c>
      <c r="E192" t="s">
        <v>223</v>
      </c>
      <c r="G192">
        <f>COUNTIF(G2:G189, "&lt; 97")</f>
        <v>187</v>
      </c>
      <c r="H192">
        <f t="shared" ref="H192:AK192" si="0">COUNTIF(H2:H189, "&lt; 97")</f>
        <v>178</v>
      </c>
      <c r="I192">
        <f t="shared" si="0"/>
        <v>159</v>
      </c>
      <c r="J192">
        <f t="shared" si="0"/>
        <v>139</v>
      </c>
      <c r="K192">
        <f t="shared" si="0"/>
        <v>125</v>
      </c>
      <c r="L192">
        <f t="shared" si="0"/>
        <v>109</v>
      </c>
      <c r="M192">
        <f t="shared" si="0"/>
        <v>98</v>
      </c>
      <c r="N192">
        <f t="shared" si="0"/>
        <v>86</v>
      </c>
      <c r="O192">
        <f t="shared" si="0"/>
        <v>74</v>
      </c>
      <c r="Q192" t="s">
        <v>11</v>
      </c>
      <c r="R192">
        <f t="shared" si="0"/>
        <v>187</v>
      </c>
      <c r="S192">
        <f t="shared" si="0"/>
        <v>188</v>
      </c>
      <c r="T192">
        <f t="shared" si="0"/>
        <v>188</v>
      </c>
      <c r="U192">
        <f t="shared" si="0"/>
        <v>187</v>
      </c>
      <c r="V192">
        <f t="shared" si="0"/>
        <v>187</v>
      </c>
      <c r="W192">
        <f t="shared" si="0"/>
        <v>186</v>
      </c>
      <c r="X192">
        <f t="shared" si="0"/>
        <v>186</v>
      </c>
      <c r="Y192">
        <f t="shared" si="0"/>
        <v>186</v>
      </c>
      <c r="Z192">
        <f t="shared" si="0"/>
        <v>186</v>
      </c>
      <c r="AB192" t="s">
        <v>21</v>
      </c>
      <c r="AC192">
        <f t="shared" si="0"/>
        <v>187</v>
      </c>
      <c r="AD192">
        <f t="shared" si="0"/>
        <v>153</v>
      </c>
      <c r="AE192">
        <f t="shared" si="0"/>
        <v>111</v>
      </c>
      <c r="AF192">
        <f t="shared" si="0"/>
        <v>91</v>
      </c>
      <c r="AG192">
        <f t="shared" si="0"/>
        <v>73</v>
      </c>
      <c r="AH192">
        <f t="shared" si="0"/>
        <v>47</v>
      </c>
      <c r="AI192">
        <f t="shared" si="0"/>
        <v>29</v>
      </c>
      <c r="AJ192">
        <f t="shared" si="0"/>
        <v>16</v>
      </c>
      <c r="AK192">
        <f t="shared" si="0"/>
        <v>7</v>
      </c>
    </row>
    <row r="193" spans="4:37" x14ac:dyDescent="0.25">
      <c r="D193" s="13" t="s">
        <v>225</v>
      </c>
      <c r="E193" t="s">
        <v>223</v>
      </c>
      <c r="F193" t="s">
        <v>9</v>
      </c>
      <c r="G193">
        <f>ROUND(100*G192/G191,2)</f>
        <v>99.47</v>
      </c>
      <c r="H193">
        <f t="shared" ref="H193:AK193" si="1">ROUND(100*H192/H191,2)</f>
        <v>94.68</v>
      </c>
      <c r="I193">
        <f t="shared" si="1"/>
        <v>84.57</v>
      </c>
      <c r="J193">
        <f t="shared" si="1"/>
        <v>73.94</v>
      </c>
      <c r="K193">
        <f t="shared" si="1"/>
        <v>66.489999999999995</v>
      </c>
      <c r="L193">
        <f t="shared" si="1"/>
        <v>57.98</v>
      </c>
      <c r="M193">
        <f t="shared" si="1"/>
        <v>52.13</v>
      </c>
      <c r="N193">
        <f t="shared" si="1"/>
        <v>45.74</v>
      </c>
      <c r="O193">
        <f t="shared" si="1"/>
        <v>39.36</v>
      </c>
      <c r="Q193" t="e">
        <f t="shared" si="1"/>
        <v>#VALUE!</v>
      </c>
      <c r="R193">
        <f t="shared" si="1"/>
        <v>99.47</v>
      </c>
      <c r="S193">
        <f t="shared" si="1"/>
        <v>100</v>
      </c>
      <c r="T193">
        <f t="shared" si="1"/>
        <v>100</v>
      </c>
      <c r="U193">
        <f t="shared" si="1"/>
        <v>99.47</v>
      </c>
      <c r="V193">
        <f t="shared" si="1"/>
        <v>99.47</v>
      </c>
      <c r="W193">
        <f t="shared" si="1"/>
        <v>98.94</v>
      </c>
      <c r="X193">
        <f t="shared" si="1"/>
        <v>98.94</v>
      </c>
      <c r="Y193">
        <f t="shared" si="1"/>
        <v>98.94</v>
      </c>
      <c r="Z193">
        <f t="shared" si="1"/>
        <v>98.94</v>
      </c>
      <c r="AC193">
        <f t="shared" si="1"/>
        <v>99.47</v>
      </c>
      <c r="AD193">
        <f t="shared" si="1"/>
        <v>81.38</v>
      </c>
      <c r="AE193">
        <f t="shared" si="1"/>
        <v>59.04</v>
      </c>
      <c r="AF193">
        <f t="shared" si="1"/>
        <v>48.4</v>
      </c>
      <c r="AG193">
        <f t="shared" si="1"/>
        <v>38.83</v>
      </c>
      <c r="AH193">
        <f t="shared" si="1"/>
        <v>25</v>
      </c>
      <c r="AI193">
        <f t="shared" si="1"/>
        <v>15.43</v>
      </c>
      <c r="AJ193">
        <f t="shared" si="1"/>
        <v>8.51</v>
      </c>
      <c r="AK193">
        <f t="shared" si="1"/>
        <v>3.72</v>
      </c>
    </row>
    <row r="194" spans="4:37" x14ac:dyDescent="0.25">
      <c r="D194" s="13" t="s">
        <v>224</v>
      </c>
      <c r="E194" t="s">
        <v>233</v>
      </c>
      <c r="G194">
        <f>COUNTIF(G2:G189, "&lt; 90")</f>
        <v>176</v>
      </c>
      <c r="H194">
        <f t="shared" ref="H194:AK194" si="2">COUNTIF(H2:H189, "&lt; 90")</f>
        <v>152</v>
      </c>
      <c r="I194">
        <f t="shared" si="2"/>
        <v>119</v>
      </c>
      <c r="J194">
        <f t="shared" si="2"/>
        <v>106</v>
      </c>
      <c r="K194">
        <f t="shared" si="2"/>
        <v>92</v>
      </c>
      <c r="L194">
        <f t="shared" si="2"/>
        <v>79</v>
      </c>
      <c r="M194">
        <f t="shared" si="2"/>
        <v>61</v>
      </c>
      <c r="N194">
        <f t="shared" si="2"/>
        <v>48</v>
      </c>
      <c r="O194">
        <f t="shared" si="2"/>
        <v>37</v>
      </c>
      <c r="P194">
        <f t="shared" si="2"/>
        <v>0</v>
      </c>
      <c r="Q194">
        <f t="shared" si="2"/>
        <v>0</v>
      </c>
      <c r="R194">
        <f t="shared" si="2"/>
        <v>176</v>
      </c>
      <c r="S194">
        <f t="shared" si="2"/>
        <v>183</v>
      </c>
      <c r="T194">
        <f t="shared" si="2"/>
        <v>186</v>
      </c>
      <c r="U194">
        <f t="shared" si="2"/>
        <v>180</v>
      </c>
      <c r="V194">
        <f t="shared" si="2"/>
        <v>180</v>
      </c>
      <c r="W194">
        <f t="shared" si="2"/>
        <v>180</v>
      </c>
      <c r="X194">
        <f t="shared" si="2"/>
        <v>180</v>
      </c>
      <c r="Y194">
        <f t="shared" si="2"/>
        <v>180</v>
      </c>
      <c r="Z194">
        <f t="shared" si="2"/>
        <v>181</v>
      </c>
      <c r="AC194">
        <f t="shared" si="2"/>
        <v>175</v>
      </c>
      <c r="AD194">
        <f t="shared" si="2"/>
        <v>125</v>
      </c>
      <c r="AE194">
        <f t="shared" si="2"/>
        <v>90</v>
      </c>
      <c r="AF194">
        <f t="shared" si="2"/>
        <v>63</v>
      </c>
      <c r="AG194">
        <f t="shared" si="2"/>
        <v>37</v>
      </c>
      <c r="AH194">
        <f t="shared" si="2"/>
        <v>16</v>
      </c>
      <c r="AI194">
        <f t="shared" si="2"/>
        <v>7</v>
      </c>
      <c r="AJ194">
        <f t="shared" si="2"/>
        <v>4</v>
      </c>
      <c r="AK194">
        <f t="shared" si="2"/>
        <v>4</v>
      </c>
    </row>
    <row r="195" spans="4:37" x14ac:dyDescent="0.25">
      <c r="D195" s="13" t="s">
        <v>225</v>
      </c>
      <c r="E195" t="s">
        <v>233</v>
      </c>
      <c r="G195">
        <f>ROUND(100*G194/G191,2)</f>
        <v>93.62</v>
      </c>
      <c r="H195">
        <f t="shared" ref="H195:AK195" si="3">ROUND(100*H194/H191,2)</f>
        <v>80.849999999999994</v>
      </c>
      <c r="I195">
        <f t="shared" si="3"/>
        <v>63.3</v>
      </c>
      <c r="J195">
        <f t="shared" si="3"/>
        <v>56.38</v>
      </c>
      <c r="K195">
        <f t="shared" si="3"/>
        <v>48.94</v>
      </c>
      <c r="L195">
        <f t="shared" si="3"/>
        <v>42.02</v>
      </c>
      <c r="M195">
        <f t="shared" si="3"/>
        <v>32.450000000000003</v>
      </c>
      <c r="N195">
        <f t="shared" si="3"/>
        <v>25.53</v>
      </c>
      <c r="O195">
        <f t="shared" si="3"/>
        <v>19.68</v>
      </c>
      <c r="P195" t="e">
        <f t="shared" si="3"/>
        <v>#DIV/0!</v>
      </c>
      <c r="Q195" t="e">
        <f t="shared" si="3"/>
        <v>#DIV/0!</v>
      </c>
      <c r="R195">
        <f t="shared" si="3"/>
        <v>93.62</v>
      </c>
      <c r="S195">
        <f t="shared" si="3"/>
        <v>97.34</v>
      </c>
      <c r="T195">
        <f t="shared" si="3"/>
        <v>98.94</v>
      </c>
      <c r="U195">
        <f t="shared" si="3"/>
        <v>95.74</v>
      </c>
      <c r="V195">
        <f t="shared" si="3"/>
        <v>95.74</v>
      </c>
      <c r="W195">
        <f t="shared" si="3"/>
        <v>95.74</v>
      </c>
      <c r="X195">
        <f t="shared" si="3"/>
        <v>95.74</v>
      </c>
      <c r="Y195">
        <f t="shared" si="3"/>
        <v>95.74</v>
      </c>
      <c r="Z195">
        <f t="shared" si="3"/>
        <v>96.28</v>
      </c>
      <c r="AC195">
        <f t="shared" si="3"/>
        <v>93.09</v>
      </c>
      <c r="AD195">
        <f t="shared" si="3"/>
        <v>66.489999999999995</v>
      </c>
      <c r="AE195">
        <f t="shared" si="3"/>
        <v>47.87</v>
      </c>
      <c r="AF195">
        <f t="shared" si="3"/>
        <v>33.51</v>
      </c>
      <c r="AG195">
        <f t="shared" si="3"/>
        <v>19.68</v>
      </c>
      <c r="AH195">
        <f t="shared" si="3"/>
        <v>8.51</v>
      </c>
      <c r="AI195">
        <f t="shared" si="3"/>
        <v>3.72</v>
      </c>
      <c r="AJ195">
        <f t="shared" si="3"/>
        <v>2.13</v>
      </c>
      <c r="AK195">
        <f t="shared" si="3"/>
        <v>2.13</v>
      </c>
    </row>
    <row r="197" spans="4:37" x14ac:dyDescent="0.25">
      <c r="F197" s="28" t="s">
        <v>256</v>
      </c>
      <c r="G197" s="29"/>
      <c r="H197" s="29"/>
      <c r="I197" s="29"/>
      <c r="J197" s="29"/>
      <c r="K197" s="29"/>
      <c r="L197" s="29"/>
      <c r="M197" s="29"/>
      <c r="N197" s="29"/>
      <c r="O197" s="30"/>
    </row>
    <row r="198" spans="4:37" x14ac:dyDescent="0.25">
      <c r="F198" s="4"/>
      <c r="G198" s="14">
        <v>2020</v>
      </c>
      <c r="H198" s="14">
        <v>2030</v>
      </c>
      <c r="I198" s="14">
        <v>2040</v>
      </c>
      <c r="J198" s="14">
        <v>2050</v>
      </c>
      <c r="K198" s="14">
        <v>2060</v>
      </c>
      <c r="L198" s="14">
        <v>2070</v>
      </c>
      <c r="M198" s="14">
        <v>2080</v>
      </c>
      <c r="N198" s="14">
        <v>2090</v>
      </c>
      <c r="O198" s="14">
        <v>2100</v>
      </c>
    </row>
    <row r="199" spans="4:37" x14ac:dyDescent="0.25">
      <c r="F199" s="4" t="s">
        <v>226</v>
      </c>
      <c r="G199" s="4">
        <v>187</v>
      </c>
      <c r="H199" s="4">
        <v>178</v>
      </c>
      <c r="I199" s="4">
        <v>159</v>
      </c>
      <c r="J199" s="4">
        <v>139</v>
      </c>
      <c r="K199" s="4">
        <v>125</v>
      </c>
      <c r="L199" s="4">
        <v>109</v>
      </c>
      <c r="M199" s="4">
        <v>98</v>
      </c>
      <c r="N199" s="4">
        <v>86</v>
      </c>
      <c r="O199" s="4">
        <v>74</v>
      </c>
    </row>
    <row r="200" spans="4:37" x14ac:dyDescent="0.25">
      <c r="F200" s="4" t="s">
        <v>230</v>
      </c>
      <c r="G200" s="18">
        <v>99.47</v>
      </c>
      <c r="H200" s="18">
        <v>94.68</v>
      </c>
      <c r="I200" s="18">
        <v>84.57</v>
      </c>
      <c r="J200" s="18">
        <v>73.94</v>
      </c>
      <c r="K200" s="18">
        <v>66.489999999999995</v>
      </c>
      <c r="L200" s="18">
        <v>57.98</v>
      </c>
      <c r="M200" s="18">
        <v>52.13</v>
      </c>
      <c r="N200" s="18">
        <v>45.74</v>
      </c>
      <c r="O200" s="18">
        <v>39.36</v>
      </c>
    </row>
    <row r="201" spans="4:37" x14ac:dyDescent="0.25">
      <c r="F201" s="4"/>
      <c r="G201" s="4"/>
      <c r="H201" s="4"/>
      <c r="I201" s="4"/>
      <c r="J201" s="4"/>
      <c r="K201" s="4"/>
      <c r="L201" s="4"/>
      <c r="M201" s="4"/>
      <c r="N201" s="4"/>
      <c r="O201" s="4"/>
    </row>
    <row r="202" spans="4:37" x14ac:dyDescent="0.25">
      <c r="F202" s="4" t="s">
        <v>227</v>
      </c>
      <c r="G202" s="4">
        <v>187</v>
      </c>
      <c r="H202" s="4">
        <v>153</v>
      </c>
      <c r="I202" s="4">
        <v>111</v>
      </c>
      <c r="J202" s="4">
        <v>91</v>
      </c>
      <c r="K202" s="4">
        <v>73</v>
      </c>
      <c r="L202" s="4">
        <v>47</v>
      </c>
      <c r="M202" s="4">
        <v>29</v>
      </c>
      <c r="N202" s="4">
        <v>16</v>
      </c>
      <c r="O202" s="4">
        <v>7</v>
      </c>
    </row>
    <row r="203" spans="4:37" x14ac:dyDescent="0.25">
      <c r="F203" s="4" t="s">
        <v>229</v>
      </c>
      <c r="G203" s="18">
        <v>99.47</v>
      </c>
      <c r="H203" s="18">
        <v>81.38</v>
      </c>
      <c r="I203" s="18">
        <v>59.04</v>
      </c>
      <c r="J203" s="18">
        <v>48.4</v>
      </c>
      <c r="K203" s="18">
        <v>38.83</v>
      </c>
      <c r="L203" s="18">
        <v>25</v>
      </c>
      <c r="M203" s="18">
        <v>15.43</v>
      </c>
      <c r="N203" s="18">
        <v>8.51</v>
      </c>
      <c r="O203" s="18">
        <v>3.72</v>
      </c>
    </row>
    <row r="204" spans="4:37" x14ac:dyDescent="0.25">
      <c r="F204" s="4"/>
      <c r="G204" s="4"/>
      <c r="H204" s="4"/>
      <c r="I204" s="4"/>
      <c r="J204" s="4"/>
      <c r="K204" s="4"/>
      <c r="L204" s="4"/>
      <c r="M204" s="4"/>
      <c r="N204" s="4"/>
      <c r="O204" s="4"/>
    </row>
    <row r="205" spans="4:37" x14ac:dyDescent="0.25">
      <c r="F205" s="4" t="s">
        <v>228</v>
      </c>
      <c r="G205" s="4">
        <v>187</v>
      </c>
      <c r="H205" s="4">
        <v>188</v>
      </c>
      <c r="I205" s="4">
        <v>188</v>
      </c>
      <c r="J205" s="4">
        <v>187</v>
      </c>
      <c r="K205" s="4">
        <v>187</v>
      </c>
      <c r="L205" s="4">
        <v>186</v>
      </c>
      <c r="M205" s="4">
        <v>186</v>
      </c>
      <c r="N205" s="4">
        <v>186</v>
      </c>
      <c r="O205" s="4">
        <v>186</v>
      </c>
    </row>
    <row r="206" spans="4:37" x14ac:dyDescent="0.25">
      <c r="F206" s="4" t="s">
        <v>231</v>
      </c>
      <c r="G206" s="18">
        <v>99.47</v>
      </c>
      <c r="H206" s="18">
        <v>100</v>
      </c>
      <c r="I206" s="18">
        <v>100</v>
      </c>
      <c r="J206" s="18">
        <v>99.47</v>
      </c>
      <c r="K206" s="18">
        <v>99.47</v>
      </c>
      <c r="L206" s="18">
        <v>98.94</v>
      </c>
      <c r="M206" s="18">
        <v>98.94</v>
      </c>
      <c r="N206" s="18">
        <v>98.94</v>
      </c>
      <c r="O206" s="18">
        <v>98.94</v>
      </c>
    </row>
    <row r="207" spans="4:37" x14ac:dyDescent="0.25">
      <c r="F207" s="17"/>
      <c r="G207" s="20"/>
      <c r="H207" s="20"/>
      <c r="I207" s="20"/>
      <c r="J207" s="20"/>
      <c r="K207" s="20"/>
      <c r="L207" s="20"/>
      <c r="M207" s="20"/>
      <c r="N207" s="20"/>
      <c r="O207" s="20"/>
    </row>
    <row r="208" spans="4:37" x14ac:dyDescent="0.25">
      <c r="F208" s="17"/>
      <c r="G208" s="17"/>
      <c r="H208" s="17"/>
      <c r="I208" s="17"/>
      <c r="J208" s="17"/>
      <c r="K208" s="17"/>
      <c r="L208" s="17"/>
      <c r="M208" s="17"/>
      <c r="N208" s="17"/>
      <c r="O208" s="17"/>
    </row>
    <row r="209" spans="6:26" ht="15.75" x14ac:dyDescent="0.25">
      <c r="F209" s="31" t="s">
        <v>269</v>
      </c>
      <c r="G209" s="32"/>
      <c r="H209" s="32"/>
      <c r="I209" s="32"/>
      <c r="J209" s="32"/>
      <c r="K209" s="32"/>
      <c r="L209" s="32"/>
      <c r="M209" s="32"/>
      <c r="N209" s="32"/>
      <c r="O209" s="33"/>
      <c r="Q209" s="31" t="s">
        <v>269</v>
      </c>
      <c r="R209" s="32"/>
      <c r="S209" s="32"/>
      <c r="T209" s="32"/>
      <c r="U209" s="32"/>
      <c r="V209" s="32"/>
      <c r="W209" s="32"/>
      <c r="X209" s="32"/>
      <c r="Y209" s="32"/>
      <c r="Z209" s="33"/>
    </row>
    <row r="210" spans="6:26" x14ac:dyDescent="0.25">
      <c r="F210" s="4"/>
      <c r="G210" s="14">
        <v>2020</v>
      </c>
      <c r="H210" s="14">
        <v>2030</v>
      </c>
      <c r="I210" s="14">
        <v>2040</v>
      </c>
      <c r="J210" s="14">
        <v>2050</v>
      </c>
      <c r="K210" s="14">
        <v>2060</v>
      </c>
      <c r="L210" s="14">
        <v>2070</v>
      </c>
      <c r="M210" s="14">
        <v>2080</v>
      </c>
      <c r="N210" s="14">
        <v>2090</v>
      </c>
      <c r="O210" s="14">
        <v>2100</v>
      </c>
      <c r="Q210" s="4"/>
      <c r="R210" s="14">
        <v>2020</v>
      </c>
      <c r="S210" s="14">
        <v>2030</v>
      </c>
      <c r="T210" s="14">
        <v>2040</v>
      </c>
      <c r="U210" s="14">
        <v>2050</v>
      </c>
      <c r="V210" s="14">
        <v>2060</v>
      </c>
      <c r="W210" s="14">
        <v>2070</v>
      </c>
      <c r="X210" s="14">
        <v>2080</v>
      </c>
      <c r="Y210" s="14">
        <v>2090</v>
      </c>
      <c r="Z210" s="14">
        <v>2100</v>
      </c>
    </row>
    <row r="211" spans="6:26" x14ac:dyDescent="0.25">
      <c r="F211" s="4" t="s">
        <v>226</v>
      </c>
      <c r="G211" s="4">
        <v>176</v>
      </c>
      <c r="H211" s="4">
        <v>152</v>
      </c>
      <c r="I211" s="4">
        <v>119</v>
      </c>
      <c r="J211" s="4">
        <v>106</v>
      </c>
      <c r="K211" s="4">
        <v>92</v>
      </c>
      <c r="L211" s="4">
        <v>79</v>
      </c>
      <c r="M211" s="4">
        <v>61</v>
      </c>
      <c r="N211" s="4">
        <v>48</v>
      </c>
      <c r="O211" s="27">
        <v>37</v>
      </c>
      <c r="Q211" s="4" t="s">
        <v>226</v>
      </c>
      <c r="R211" s="4">
        <f>188-G211</f>
        <v>12</v>
      </c>
      <c r="S211" s="4">
        <f t="shared" ref="S211:Z211" si="4">188-H211</f>
        <v>36</v>
      </c>
      <c r="T211" s="4">
        <f t="shared" si="4"/>
        <v>69</v>
      </c>
      <c r="U211" s="4">
        <f t="shared" si="4"/>
        <v>82</v>
      </c>
      <c r="V211" s="4">
        <f t="shared" si="4"/>
        <v>96</v>
      </c>
      <c r="W211" s="4">
        <f t="shared" si="4"/>
        <v>109</v>
      </c>
      <c r="X211" s="4">
        <f t="shared" si="4"/>
        <v>127</v>
      </c>
      <c r="Y211" s="4">
        <f t="shared" si="4"/>
        <v>140</v>
      </c>
      <c r="Z211" s="4">
        <f t="shared" si="4"/>
        <v>151</v>
      </c>
    </row>
    <row r="212" spans="6:26" x14ac:dyDescent="0.25">
      <c r="F212" s="4" t="s">
        <v>230</v>
      </c>
      <c r="G212" s="18">
        <v>93.62</v>
      </c>
      <c r="H212" s="18">
        <v>80.849999999999994</v>
      </c>
      <c r="I212" s="18">
        <v>63.3</v>
      </c>
      <c r="J212" s="18">
        <v>56.38</v>
      </c>
      <c r="K212" s="18">
        <v>48.94</v>
      </c>
      <c r="L212" s="18">
        <v>42.02</v>
      </c>
      <c r="M212" s="18">
        <v>32.450000000000003</v>
      </c>
      <c r="N212" s="18">
        <v>25.53</v>
      </c>
      <c r="O212" s="18">
        <v>19.68</v>
      </c>
      <c r="Q212" s="4" t="s">
        <v>230</v>
      </c>
      <c r="R212" s="18">
        <v>93.62</v>
      </c>
      <c r="S212" s="18">
        <v>80.849999999999994</v>
      </c>
      <c r="T212" s="18">
        <v>63.3</v>
      </c>
      <c r="U212" s="18">
        <v>56.38</v>
      </c>
      <c r="V212" s="18">
        <v>48.94</v>
      </c>
      <c r="W212" s="18">
        <v>42.02</v>
      </c>
      <c r="X212" s="18">
        <v>32.450000000000003</v>
      </c>
      <c r="Y212" s="18">
        <v>25.53</v>
      </c>
      <c r="Z212" s="18">
        <v>19.68</v>
      </c>
    </row>
    <row r="213" spans="6:26" x14ac:dyDescent="0.25">
      <c r="F213" s="4"/>
      <c r="G213" s="4"/>
      <c r="H213" s="4"/>
      <c r="I213" s="4"/>
      <c r="J213" s="4"/>
      <c r="K213" s="4"/>
      <c r="L213" s="4"/>
      <c r="M213" s="4"/>
      <c r="N213" s="4"/>
      <c r="O213" s="4"/>
      <c r="Q213" s="4"/>
      <c r="R213" s="4"/>
      <c r="S213" s="4"/>
      <c r="T213" s="4"/>
      <c r="U213" s="4"/>
      <c r="V213" s="4"/>
      <c r="W213" s="4"/>
      <c r="X213" s="4"/>
      <c r="Y213" s="4"/>
      <c r="Z213" s="4"/>
    </row>
    <row r="214" spans="6:26" x14ac:dyDescent="0.25">
      <c r="F214" s="4" t="s">
        <v>227</v>
      </c>
      <c r="G214" s="4">
        <v>175</v>
      </c>
      <c r="H214" s="4">
        <v>125</v>
      </c>
      <c r="I214" s="4">
        <v>90</v>
      </c>
      <c r="J214" s="4">
        <v>63</v>
      </c>
      <c r="K214" s="4">
        <v>37</v>
      </c>
      <c r="L214" s="4">
        <v>16</v>
      </c>
      <c r="M214" s="4">
        <v>7</v>
      </c>
      <c r="N214" s="4">
        <v>4</v>
      </c>
      <c r="O214" s="4">
        <v>4</v>
      </c>
      <c r="Q214" s="4" t="s">
        <v>227</v>
      </c>
      <c r="R214" s="4">
        <f>188-G214</f>
        <v>13</v>
      </c>
      <c r="S214" s="4">
        <f t="shared" ref="S214:Z214" si="5">188-H214</f>
        <v>63</v>
      </c>
      <c r="T214" s="4">
        <f t="shared" si="5"/>
        <v>98</v>
      </c>
      <c r="U214" s="4">
        <f t="shared" si="5"/>
        <v>125</v>
      </c>
      <c r="V214" s="4">
        <f t="shared" si="5"/>
        <v>151</v>
      </c>
      <c r="W214" s="4">
        <f t="shared" si="5"/>
        <v>172</v>
      </c>
      <c r="X214" s="4">
        <f t="shared" si="5"/>
        <v>181</v>
      </c>
      <c r="Y214" s="4">
        <f t="shared" si="5"/>
        <v>184</v>
      </c>
      <c r="Z214" s="4">
        <f t="shared" si="5"/>
        <v>184</v>
      </c>
    </row>
    <row r="215" spans="6:26" x14ac:dyDescent="0.25">
      <c r="F215" s="4" t="s">
        <v>229</v>
      </c>
      <c r="G215" s="18">
        <v>93.09</v>
      </c>
      <c r="H215" s="18">
        <v>66.489999999999995</v>
      </c>
      <c r="I215" s="18">
        <v>47.87</v>
      </c>
      <c r="J215" s="18">
        <v>33.51</v>
      </c>
      <c r="K215" s="18">
        <v>19.68</v>
      </c>
      <c r="L215" s="18">
        <v>8.51</v>
      </c>
      <c r="M215" s="18">
        <v>3.72</v>
      </c>
      <c r="N215" s="18">
        <v>2.13</v>
      </c>
      <c r="O215" s="18">
        <v>2.13</v>
      </c>
      <c r="Q215" s="4" t="s">
        <v>229</v>
      </c>
      <c r="R215" s="18">
        <v>93.09</v>
      </c>
      <c r="S215" s="18">
        <v>66.489999999999995</v>
      </c>
      <c r="T215" s="18">
        <v>47.87</v>
      </c>
      <c r="U215" s="18">
        <v>33.51</v>
      </c>
      <c r="V215" s="18">
        <v>19.68</v>
      </c>
      <c r="W215" s="18">
        <v>8.51</v>
      </c>
      <c r="X215" s="18">
        <v>3.72</v>
      </c>
      <c r="Y215" s="18">
        <v>2.13</v>
      </c>
      <c r="Z215" s="18">
        <v>2.13</v>
      </c>
    </row>
    <row r="216" spans="6:26" x14ac:dyDescent="0.25">
      <c r="F216" s="4"/>
      <c r="G216" s="4"/>
      <c r="H216" s="4"/>
      <c r="I216" s="4"/>
      <c r="J216" s="4"/>
      <c r="K216" s="4"/>
      <c r="L216" s="4"/>
      <c r="M216" s="4"/>
      <c r="N216" s="4"/>
      <c r="O216" s="4"/>
      <c r="Q216" s="4"/>
      <c r="R216" s="4"/>
      <c r="S216" s="4"/>
      <c r="T216" s="4"/>
      <c r="U216" s="4"/>
      <c r="V216" s="4"/>
      <c r="W216" s="4"/>
      <c r="X216" s="4"/>
      <c r="Y216" s="4"/>
      <c r="Z216" s="4"/>
    </row>
    <row r="217" spans="6:26" x14ac:dyDescent="0.25">
      <c r="F217" s="4" t="s">
        <v>228</v>
      </c>
      <c r="G217" s="4">
        <v>176</v>
      </c>
      <c r="H217" s="4">
        <v>183</v>
      </c>
      <c r="I217" s="4">
        <v>186</v>
      </c>
      <c r="J217" s="4">
        <v>180</v>
      </c>
      <c r="K217" s="4">
        <v>180</v>
      </c>
      <c r="L217" s="4">
        <v>180</v>
      </c>
      <c r="M217" s="4">
        <v>180</v>
      </c>
      <c r="N217" s="4">
        <v>180</v>
      </c>
      <c r="O217" s="4">
        <v>181</v>
      </c>
      <c r="Q217" s="4" t="s">
        <v>228</v>
      </c>
      <c r="R217" s="4">
        <f>188-G217</f>
        <v>12</v>
      </c>
      <c r="S217" s="4">
        <f t="shared" ref="S217:Z217" si="6">188-H217</f>
        <v>5</v>
      </c>
      <c r="T217" s="4">
        <f t="shared" si="6"/>
        <v>2</v>
      </c>
      <c r="U217" s="4">
        <f t="shared" si="6"/>
        <v>8</v>
      </c>
      <c r="V217" s="4">
        <f t="shared" si="6"/>
        <v>8</v>
      </c>
      <c r="W217" s="4">
        <f t="shared" si="6"/>
        <v>8</v>
      </c>
      <c r="X217" s="4">
        <f t="shared" si="6"/>
        <v>8</v>
      </c>
      <c r="Y217" s="4">
        <f t="shared" si="6"/>
        <v>8</v>
      </c>
      <c r="Z217" s="4">
        <f t="shared" si="6"/>
        <v>7</v>
      </c>
    </row>
    <row r="218" spans="6:26" x14ac:dyDescent="0.25">
      <c r="F218" s="4" t="s">
        <v>231</v>
      </c>
      <c r="G218" s="18">
        <v>93.62</v>
      </c>
      <c r="H218" s="18">
        <v>97.34</v>
      </c>
      <c r="I218" s="18">
        <v>98.94</v>
      </c>
      <c r="J218" s="18">
        <v>95.74</v>
      </c>
      <c r="K218" s="18">
        <v>95.74</v>
      </c>
      <c r="L218" s="18">
        <v>95.74</v>
      </c>
      <c r="M218" s="18">
        <v>95.74</v>
      </c>
      <c r="N218" s="18">
        <v>95.74</v>
      </c>
      <c r="O218" s="18">
        <v>96.28</v>
      </c>
      <c r="Q218" s="4" t="s">
        <v>231</v>
      </c>
      <c r="R218" s="18">
        <v>93.62</v>
      </c>
      <c r="S218" s="18">
        <v>97.34</v>
      </c>
      <c r="T218" s="18">
        <v>98.94</v>
      </c>
      <c r="U218" s="18">
        <v>95.74</v>
      </c>
      <c r="V218" s="18">
        <v>95.74</v>
      </c>
      <c r="W218" s="18">
        <v>95.74</v>
      </c>
      <c r="X218" s="18">
        <v>95.74</v>
      </c>
      <c r="Y218" s="18">
        <v>95.74</v>
      </c>
      <c r="Z218" s="18">
        <v>96.28</v>
      </c>
    </row>
    <row r="220" spans="6:26" ht="15.75" x14ac:dyDescent="0.25">
      <c r="F220" s="31" t="s">
        <v>270</v>
      </c>
      <c r="G220" s="32"/>
      <c r="H220" s="32"/>
      <c r="I220" s="32"/>
      <c r="J220" s="32"/>
      <c r="K220" s="32"/>
      <c r="L220" s="32"/>
      <c r="M220" s="32"/>
      <c r="N220" s="32"/>
      <c r="O220" s="33"/>
      <c r="Q220" s="31" t="s">
        <v>270</v>
      </c>
      <c r="R220" s="32"/>
      <c r="S220" s="32"/>
      <c r="T220" s="32"/>
      <c r="U220" s="32"/>
      <c r="V220" s="32"/>
      <c r="W220" s="32"/>
      <c r="X220" s="32"/>
      <c r="Y220" s="32"/>
      <c r="Z220" s="33"/>
    </row>
    <row r="221" spans="6:26" x14ac:dyDescent="0.25">
      <c r="F221" s="4"/>
      <c r="G221" s="14">
        <v>2020</v>
      </c>
      <c r="H221" s="14">
        <v>2030</v>
      </c>
      <c r="I221" s="14">
        <v>2040</v>
      </c>
      <c r="J221" s="14">
        <v>2050</v>
      </c>
      <c r="K221" s="14">
        <v>2060</v>
      </c>
      <c r="L221" s="14">
        <v>2070</v>
      </c>
      <c r="M221" s="14">
        <v>2080</v>
      </c>
      <c r="N221" s="14">
        <v>2090</v>
      </c>
      <c r="O221" s="14">
        <v>2100</v>
      </c>
      <c r="Q221" s="4"/>
      <c r="R221" s="14">
        <v>2020</v>
      </c>
      <c r="S221" s="14">
        <v>2030</v>
      </c>
      <c r="T221" s="14">
        <v>2040</v>
      </c>
      <c r="U221" s="14">
        <v>2050</v>
      </c>
      <c r="V221" s="14">
        <v>2060</v>
      </c>
      <c r="W221" s="14">
        <v>2070</v>
      </c>
      <c r="X221" s="14">
        <v>2080</v>
      </c>
      <c r="Y221" s="14">
        <v>2090</v>
      </c>
      <c r="Z221" s="14">
        <v>2100</v>
      </c>
    </row>
    <row r="222" spans="6:26" x14ac:dyDescent="0.25">
      <c r="F222" s="4" t="s">
        <v>226</v>
      </c>
      <c r="G222" s="4">
        <v>29</v>
      </c>
      <c r="H222" s="4">
        <v>29</v>
      </c>
      <c r="I222" s="4">
        <v>29</v>
      </c>
      <c r="J222" s="4">
        <v>29</v>
      </c>
      <c r="K222" s="4">
        <v>28</v>
      </c>
      <c r="L222" s="4">
        <v>28</v>
      </c>
      <c r="M222" s="4">
        <v>28</v>
      </c>
      <c r="N222" s="4">
        <v>27</v>
      </c>
      <c r="O222" s="4">
        <v>24</v>
      </c>
      <c r="Q222" s="4" t="s">
        <v>226</v>
      </c>
      <c r="R222" s="4">
        <f>29-G222</f>
        <v>0</v>
      </c>
      <c r="S222" s="4">
        <f t="shared" ref="S222:Z222" si="7">29-H222</f>
        <v>0</v>
      </c>
      <c r="T222" s="4">
        <f t="shared" si="7"/>
        <v>0</v>
      </c>
      <c r="U222" s="4">
        <f t="shared" si="7"/>
        <v>0</v>
      </c>
      <c r="V222" s="4">
        <f t="shared" si="7"/>
        <v>1</v>
      </c>
      <c r="W222" s="4">
        <f t="shared" si="7"/>
        <v>1</v>
      </c>
      <c r="X222" s="4">
        <f t="shared" si="7"/>
        <v>1</v>
      </c>
      <c r="Y222" s="4">
        <f t="shared" si="7"/>
        <v>2</v>
      </c>
      <c r="Z222" s="4">
        <f t="shared" si="7"/>
        <v>5</v>
      </c>
    </row>
    <row r="223" spans="6:26" x14ac:dyDescent="0.25">
      <c r="F223" s="4" t="s">
        <v>230</v>
      </c>
      <c r="G223" s="19">
        <v>100</v>
      </c>
      <c r="H223" s="19">
        <v>100</v>
      </c>
      <c r="I223" s="19">
        <v>100</v>
      </c>
      <c r="J223" s="19">
        <v>100</v>
      </c>
      <c r="K223" s="18">
        <v>96.55</v>
      </c>
      <c r="L223" s="18">
        <v>96.55</v>
      </c>
      <c r="M223" s="18">
        <v>96.55</v>
      </c>
      <c r="N223" s="18">
        <v>93.1</v>
      </c>
      <c r="O223" s="18">
        <v>82.76</v>
      </c>
      <c r="Q223" s="4" t="s">
        <v>230</v>
      </c>
      <c r="R223" s="19">
        <v>100</v>
      </c>
      <c r="S223" s="19">
        <v>100</v>
      </c>
      <c r="T223" s="19">
        <v>100</v>
      </c>
      <c r="U223" s="19">
        <v>100</v>
      </c>
      <c r="V223" s="18">
        <v>96.55</v>
      </c>
      <c r="W223" s="18">
        <v>96.55</v>
      </c>
      <c r="X223" s="18">
        <v>96.55</v>
      </c>
      <c r="Y223" s="18">
        <v>93.1</v>
      </c>
      <c r="Z223" s="18">
        <v>82.76</v>
      </c>
    </row>
    <row r="224" spans="6:26" x14ac:dyDescent="0.25">
      <c r="F224" s="4"/>
      <c r="G224" s="4"/>
      <c r="H224" s="4"/>
      <c r="I224" s="4"/>
      <c r="J224" s="4"/>
      <c r="K224" s="4"/>
      <c r="L224" s="4"/>
      <c r="M224" s="4"/>
      <c r="N224" s="4"/>
      <c r="O224" s="4"/>
      <c r="Q224" s="4"/>
      <c r="R224" s="4"/>
      <c r="S224" s="4"/>
      <c r="T224" s="4"/>
      <c r="U224" s="4"/>
      <c r="V224" s="4"/>
      <c r="W224" s="4"/>
      <c r="X224" s="4"/>
      <c r="Y224" s="4"/>
      <c r="Z224" s="4"/>
    </row>
    <row r="225" spans="6:26" x14ac:dyDescent="0.25">
      <c r="F225" s="4" t="s">
        <v>227</v>
      </c>
      <c r="G225" s="4">
        <v>29</v>
      </c>
      <c r="H225" s="4">
        <v>29</v>
      </c>
      <c r="I225" s="4">
        <v>28</v>
      </c>
      <c r="J225" s="4">
        <v>27</v>
      </c>
      <c r="K225" s="4">
        <v>24</v>
      </c>
      <c r="L225" s="4">
        <v>12</v>
      </c>
      <c r="M225" s="4">
        <v>4</v>
      </c>
      <c r="N225" s="4">
        <v>2</v>
      </c>
      <c r="O225" s="4">
        <v>1</v>
      </c>
      <c r="Q225" s="4" t="s">
        <v>227</v>
      </c>
      <c r="R225" s="4">
        <f>29-G225</f>
        <v>0</v>
      </c>
      <c r="S225" s="4">
        <f t="shared" ref="S225:Z225" si="8">29-H225</f>
        <v>0</v>
      </c>
      <c r="T225" s="4">
        <f t="shared" si="8"/>
        <v>1</v>
      </c>
      <c r="U225" s="4">
        <f t="shared" si="8"/>
        <v>2</v>
      </c>
      <c r="V225" s="4">
        <f t="shared" si="8"/>
        <v>5</v>
      </c>
      <c r="W225" s="4">
        <f t="shared" si="8"/>
        <v>17</v>
      </c>
      <c r="X225" s="4">
        <f t="shared" si="8"/>
        <v>25</v>
      </c>
      <c r="Y225" s="4">
        <f t="shared" si="8"/>
        <v>27</v>
      </c>
      <c r="Z225" s="4">
        <f t="shared" si="8"/>
        <v>28</v>
      </c>
    </row>
    <row r="226" spans="6:26" x14ac:dyDescent="0.25">
      <c r="F226" s="4" t="s">
        <v>229</v>
      </c>
      <c r="G226" s="19">
        <v>100</v>
      </c>
      <c r="H226" s="19">
        <v>100</v>
      </c>
      <c r="I226" s="18">
        <v>96.55</v>
      </c>
      <c r="J226" s="18">
        <v>93.1</v>
      </c>
      <c r="K226" s="18">
        <v>82.76</v>
      </c>
      <c r="L226" s="18">
        <v>41.38</v>
      </c>
      <c r="M226" s="18">
        <v>13.79</v>
      </c>
      <c r="N226" s="18">
        <v>6.9</v>
      </c>
      <c r="O226" s="18">
        <v>3.45</v>
      </c>
      <c r="Q226" s="4" t="s">
        <v>229</v>
      </c>
      <c r="R226" s="19">
        <v>100</v>
      </c>
      <c r="S226" s="19">
        <v>100</v>
      </c>
      <c r="T226" s="18">
        <v>96.55</v>
      </c>
      <c r="U226" s="18">
        <v>93.1</v>
      </c>
      <c r="V226" s="18">
        <v>82.76</v>
      </c>
      <c r="W226" s="18">
        <v>41.38</v>
      </c>
      <c r="X226" s="18">
        <v>13.79</v>
      </c>
      <c r="Y226" s="18">
        <v>6.9</v>
      </c>
      <c r="Z226" s="18">
        <v>3.45</v>
      </c>
    </row>
    <row r="227" spans="6:26" x14ac:dyDescent="0.25">
      <c r="F227" s="4"/>
      <c r="G227" s="4"/>
      <c r="H227" s="4"/>
      <c r="I227" s="4"/>
      <c r="J227" s="4"/>
      <c r="K227" s="4"/>
      <c r="L227" s="4"/>
      <c r="M227" s="4"/>
      <c r="N227" s="4"/>
      <c r="O227" s="4"/>
      <c r="Q227" s="4"/>
      <c r="R227" s="4"/>
      <c r="S227" s="4"/>
      <c r="T227" s="4"/>
      <c r="U227" s="4"/>
      <c r="V227" s="4"/>
      <c r="W227" s="4"/>
      <c r="X227" s="4"/>
      <c r="Y227" s="4"/>
      <c r="Z227" s="4"/>
    </row>
    <row r="228" spans="6:26" x14ac:dyDescent="0.25">
      <c r="F228" s="4" t="s">
        <v>228</v>
      </c>
      <c r="G228" s="4">
        <v>29</v>
      </c>
      <c r="H228" s="4">
        <v>29</v>
      </c>
      <c r="I228" s="4">
        <v>29</v>
      </c>
      <c r="J228" s="4">
        <v>29</v>
      </c>
      <c r="K228" s="4">
        <v>29</v>
      </c>
      <c r="L228" s="4">
        <v>29</v>
      </c>
      <c r="M228" s="4">
        <v>29</v>
      </c>
      <c r="N228" s="4">
        <v>29</v>
      </c>
      <c r="O228" s="4">
        <v>29</v>
      </c>
      <c r="Q228" s="4" t="s">
        <v>228</v>
      </c>
      <c r="R228" s="4">
        <f>29-G228</f>
        <v>0</v>
      </c>
      <c r="S228" s="4">
        <f t="shared" ref="S228:Z228" si="9">29-H228</f>
        <v>0</v>
      </c>
      <c r="T228" s="4">
        <f t="shared" si="9"/>
        <v>0</v>
      </c>
      <c r="U228" s="4">
        <f t="shared" si="9"/>
        <v>0</v>
      </c>
      <c r="V228" s="4">
        <f t="shared" si="9"/>
        <v>0</v>
      </c>
      <c r="W228" s="4">
        <f t="shared" si="9"/>
        <v>0</v>
      </c>
      <c r="X228" s="4">
        <f t="shared" si="9"/>
        <v>0</v>
      </c>
      <c r="Y228" s="4">
        <f t="shared" si="9"/>
        <v>0</v>
      </c>
      <c r="Z228" s="4">
        <f t="shared" si="9"/>
        <v>0</v>
      </c>
    </row>
    <row r="229" spans="6:26" x14ac:dyDescent="0.25">
      <c r="F229" s="4" t="s">
        <v>231</v>
      </c>
      <c r="G229" s="4">
        <v>100</v>
      </c>
      <c r="H229" s="4">
        <v>100</v>
      </c>
      <c r="I229" s="4">
        <v>100</v>
      </c>
      <c r="J229" s="4">
        <v>100</v>
      </c>
      <c r="K229" s="4">
        <v>100</v>
      </c>
      <c r="L229" s="4">
        <v>100</v>
      </c>
      <c r="M229" s="4">
        <v>100</v>
      </c>
      <c r="N229" s="4">
        <v>100</v>
      </c>
      <c r="O229" s="4">
        <v>100</v>
      </c>
      <c r="Q229" s="4" t="s">
        <v>231</v>
      </c>
      <c r="R229" s="4">
        <v>100</v>
      </c>
      <c r="S229" s="4">
        <v>100</v>
      </c>
      <c r="T229" s="4">
        <v>100</v>
      </c>
      <c r="U229" s="4">
        <v>100</v>
      </c>
      <c r="V229" s="4">
        <v>100</v>
      </c>
      <c r="W229" s="4">
        <v>100</v>
      </c>
      <c r="X229" s="4">
        <v>100</v>
      </c>
      <c r="Y229" s="4">
        <v>100</v>
      </c>
      <c r="Z229" s="4">
        <v>100</v>
      </c>
    </row>
  </sheetData>
  <mergeCells count="5">
    <mergeCell ref="F209:O209"/>
    <mergeCell ref="F197:O197"/>
    <mergeCell ref="F220:O220"/>
    <mergeCell ref="Q209:Z209"/>
    <mergeCell ref="Q220:Z2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18EE-4F59-40D8-A124-D50F55FA5DCD}">
  <sheetPr codeName="Sheet10"/>
  <dimension ref="G3:L8"/>
  <sheetViews>
    <sheetView workbookViewId="0">
      <selection activeCell="S6" sqref="S6"/>
    </sheetView>
  </sheetViews>
  <sheetFormatPr defaultRowHeight="15" x14ac:dyDescent="0.25"/>
  <cols>
    <col min="7" max="7" width="13.85546875" customWidth="1"/>
    <col min="8" max="8" width="23.7109375" customWidth="1"/>
    <col min="9" max="9" width="18.5703125" customWidth="1"/>
    <col min="10" max="10" width="15.28515625" customWidth="1"/>
    <col min="11" max="11" width="18.140625" customWidth="1"/>
    <col min="12" max="12" width="11" customWidth="1"/>
  </cols>
  <sheetData>
    <row r="3" spans="7:12" ht="31.5" x14ac:dyDescent="0.25">
      <c r="G3" s="22"/>
      <c r="H3" s="23" t="s">
        <v>289</v>
      </c>
      <c r="I3" s="23" t="s">
        <v>290</v>
      </c>
      <c r="J3" s="23" t="s">
        <v>291</v>
      </c>
      <c r="K3" s="23" t="s">
        <v>273</v>
      </c>
      <c r="L3" s="23" t="s">
        <v>292</v>
      </c>
    </row>
    <row r="4" spans="7:12" ht="48.75" customHeight="1" x14ac:dyDescent="0.25">
      <c r="G4" s="24" t="s">
        <v>239</v>
      </c>
      <c r="H4" s="25" t="s">
        <v>274</v>
      </c>
      <c r="I4" s="25" t="s">
        <v>284</v>
      </c>
      <c r="J4" s="25" t="s">
        <v>276</v>
      </c>
      <c r="K4" s="25" t="s">
        <v>285</v>
      </c>
      <c r="L4" s="25" t="s">
        <v>293</v>
      </c>
    </row>
    <row r="5" spans="7:12" ht="48.75" customHeight="1" x14ac:dyDescent="0.25">
      <c r="G5" s="24" t="s">
        <v>271</v>
      </c>
      <c r="H5" s="25" t="s">
        <v>277</v>
      </c>
      <c r="I5" s="25" t="s">
        <v>283</v>
      </c>
      <c r="J5" s="25" t="s">
        <v>280</v>
      </c>
      <c r="K5" s="25" t="s">
        <v>286</v>
      </c>
      <c r="L5" s="25" t="s">
        <v>293</v>
      </c>
    </row>
    <row r="6" spans="7:12" ht="48.75" customHeight="1" x14ac:dyDescent="0.25">
      <c r="G6" s="24" t="s">
        <v>272</v>
      </c>
      <c r="H6" s="25" t="s">
        <v>275</v>
      </c>
      <c r="I6" s="26" t="s">
        <v>296</v>
      </c>
      <c r="J6" s="25" t="s">
        <v>281</v>
      </c>
      <c r="K6" s="25" t="s">
        <v>287</v>
      </c>
      <c r="L6" s="25" t="s">
        <v>293</v>
      </c>
    </row>
    <row r="7" spans="7:12" ht="48.75" customHeight="1" x14ac:dyDescent="0.25">
      <c r="G7" s="24" t="s">
        <v>242</v>
      </c>
      <c r="H7" s="25" t="s">
        <v>278</v>
      </c>
      <c r="I7" s="26" t="s">
        <v>279</v>
      </c>
      <c r="J7" s="25" t="s">
        <v>282</v>
      </c>
      <c r="K7" s="25" t="s">
        <v>288</v>
      </c>
      <c r="L7" s="25" t="s">
        <v>294</v>
      </c>
    </row>
    <row r="8" spans="7:12" ht="15.75" x14ac:dyDescent="0.25">
      <c r="G8" s="21" t="s">
        <v>295</v>
      </c>
      <c r="I8" s="21"/>
      <c r="J8" s="21"/>
      <c r="K8" s="21"/>
      <c r="L8" s="2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4BC9-8E32-4730-8D3B-22B45F773C83}">
  <sheetPr codeName="Sheet12"/>
  <dimension ref="A1:V88"/>
  <sheetViews>
    <sheetView workbookViewId="0">
      <selection activeCell="F22" sqref="F22:I32"/>
    </sheetView>
  </sheetViews>
  <sheetFormatPr defaultRowHeight="15" x14ac:dyDescent="0.25"/>
  <cols>
    <col min="9" max="9" width="10.42578125" customWidth="1"/>
  </cols>
  <sheetData>
    <row r="1" spans="1:22" x14ac:dyDescent="0.25">
      <c r="B1" t="s">
        <v>29</v>
      </c>
      <c r="C1" t="s">
        <v>27</v>
      </c>
      <c r="D1" t="s">
        <v>28</v>
      </c>
      <c r="T1" t="s">
        <v>250</v>
      </c>
      <c r="U1" t="s">
        <v>250</v>
      </c>
      <c r="V1" t="s">
        <v>250</v>
      </c>
    </row>
    <row r="2" spans="1:22" x14ac:dyDescent="0.25">
      <c r="B2" t="str">
        <f>T2</f>
        <v>WB Low Income</v>
      </c>
      <c r="C2" t="str">
        <f>U2</f>
        <v>WB Low Income</v>
      </c>
      <c r="D2" t="str">
        <f>V2</f>
        <v>WB Low Income</v>
      </c>
      <c r="H2" t="s">
        <v>252</v>
      </c>
      <c r="T2" t="s">
        <v>22</v>
      </c>
      <c r="U2" t="s">
        <v>22</v>
      </c>
      <c r="V2" t="s">
        <v>22</v>
      </c>
    </row>
    <row r="3" spans="1:22" x14ac:dyDescent="0.25">
      <c r="B3" t="s">
        <v>7</v>
      </c>
      <c r="C3" t="s">
        <v>7</v>
      </c>
      <c r="D3" t="s">
        <v>7</v>
      </c>
      <c r="T3" t="s">
        <v>248</v>
      </c>
      <c r="U3" t="s">
        <v>248</v>
      </c>
      <c r="V3" t="s">
        <v>248</v>
      </c>
    </row>
    <row r="5" spans="1:22" x14ac:dyDescent="0.25">
      <c r="A5" t="str">
        <f>B2</f>
        <v>WB Low Income</v>
      </c>
      <c r="B5" t="s">
        <v>30</v>
      </c>
      <c r="C5" t="s">
        <v>30</v>
      </c>
      <c r="D5" t="s">
        <v>30</v>
      </c>
      <c r="T5" t="s">
        <v>251</v>
      </c>
      <c r="U5" t="s">
        <v>251</v>
      </c>
      <c r="V5" t="s">
        <v>251</v>
      </c>
    </row>
    <row r="6" spans="1:22" x14ac:dyDescent="0.25">
      <c r="B6" t="str">
        <f>T6</f>
        <v>SSP3 IFs</v>
      </c>
      <c r="C6" t="str">
        <f>U6</f>
        <v>SSP2 IFs</v>
      </c>
      <c r="D6" t="str">
        <f>V6</f>
        <v>SSP5IFs_Fin</v>
      </c>
      <c r="T6" t="s">
        <v>11</v>
      </c>
      <c r="U6" t="s">
        <v>9</v>
      </c>
      <c r="V6" t="s">
        <v>21</v>
      </c>
    </row>
    <row r="7" spans="1:22" x14ac:dyDescent="0.25">
      <c r="A7">
        <v>2020</v>
      </c>
      <c r="B7">
        <f>T8</f>
        <v>47.37</v>
      </c>
      <c r="C7">
        <f t="shared" ref="C7:D22" si="0">U8</f>
        <v>47.37</v>
      </c>
      <c r="D7">
        <f t="shared" si="0"/>
        <v>47.37</v>
      </c>
      <c r="S7">
        <v>2019</v>
      </c>
      <c r="T7">
        <v>47.18</v>
      </c>
      <c r="U7">
        <v>47.18</v>
      </c>
      <c r="V7">
        <v>47.18</v>
      </c>
    </row>
    <row r="8" spans="1:22" x14ac:dyDescent="0.25">
      <c r="A8">
        <v>2021</v>
      </c>
      <c r="B8">
        <f t="shared" ref="B8:D71" si="1">T9</f>
        <v>50.23</v>
      </c>
      <c r="C8">
        <f t="shared" si="0"/>
        <v>50.25</v>
      </c>
      <c r="D8">
        <f t="shared" si="0"/>
        <v>50.62</v>
      </c>
      <c r="S8">
        <v>2020</v>
      </c>
      <c r="T8">
        <v>47.37</v>
      </c>
      <c r="U8">
        <v>47.37</v>
      </c>
      <c r="V8">
        <v>47.37</v>
      </c>
    </row>
    <row r="9" spans="1:22" x14ac:dyDescent="0.25">
      <c r="A9">
        <v>2022</v>
      </c>
      <c r="B9">
        <f t="shared" si="1"/>
        <v>53.92</v>
      </c>
      <c r="C9">
        <f t="shared" si="0"/>
        <v>54.02</v>
      </c>
      <c r="D9">
        <f t="shared" si="0"/>
        <v>54.88</v>
      </c>
      <c r="S9">
        <v>2021</v>
      </c>
      <c r="T9">
        <v>50.23</v>
      </c>
      <c r="U9">
        <v>50.25</v>
      </c>
      <c r="V9">
        <v>50.62</v>
      </c>
    </row>
    <row r="10" spans="1:22" x14ac:dyDescent="0.25">
      <c r="A10">
        <v>2023</v>
      </c>
      <c r="B10">
        <f t="shared" si="1"/>
        <v>56.83</v>
      </c>
      <c r="C10">
        <f t="shared" si="0"/>
        <v>57.02</v>
      </c>
      <c r="D10">
        <f t="shared" si="0"/>
        <v>58.87</v>
      </c>
      <c r="S10">
        <v>2022</v>
      </c>
      <c r="T10">
        <v>53.92</v>
      </c>
      <c r="U10">
        <v>54.02</v>
      </c>
      <c r="V10">
        <v>54.88</v>
      </c>
    </row>
    <row r="11" spans="1:22" x14ac:dyDescent="0.25">
      <c r="A11">
        <v>2024</v>
      </c>
      <c r="B11">
        <f t="shared" si="1"/>
        <v>60.04</v>
      </c>
      <c r="C11">
        <f t="shared" si="0"/>
        <v>60.31</v>
      </c>
      <c r="D11">
        <f t="shared" si="0"/>
        <v>63.79</v>
      </c>
      <c r="S11">
        <v>2023</v>
      </c>
      <c r="T11">
        <v>56.83</v>
      </c>
      <c r="U11">
        <v>57.02</v>
      </c>
      <c r="V11">
        <v>58.87</v>
      </c>
    </row>
    <row r="12" spans="1:22" x14ac:dyDescent="0.25">
      <c r="A12">
        <v>2025</v>
      </c>
      <c r="B12">
        <f t="shared" si="1"/>
        <v>63.79</v>
      </c>
      <c r="C12">
        <f t="shared" si="0"/>
        <v>64.17</v>
      </c>
      <c r="D12">
        <f t="shared" si="0"/>
        <v>69.86</v>
      </c>
      <c r="S12">
        <v>2024</v>
      </c>
      <c r="T12">
        <v>60.04</v>
      </c>
      <c r="U12">
        <v>60.31</v>
      </c>
      <c r="V12">
        <v>63.79</v>
      </c>
    </row>
    <row r="13" spans="1:22" x14ac:dyDescent="0.25">
      <c r="A13">
        <v>2026</v>
      </c>
      <c r="B13">
        <f t="shared" si="1"/>
        <v>68.89</v>
      </c>
      <c r="C13">
        <f t="shared" si="0"/>
        <v>69.42</v>
      </c>
      <c r="D13">
        <f t="shared" si="0"/>
        <v>77.36</v>
      </c>
      <c r="S13">
        <v>2025</v>
      </c>
      <c r="T13">
        <v>63.79</v>
      </c>
      <c r="U13">
        <v>64.17</v>
      </c>
      <c r="V13">
        <v>69.86</v>
      </c>
    </row>
    <row r="14" spans="1:22" x14ac:dyDescent="0.25">
      <c r="A14">
        <v>2027</v>
      </c>
      <c r="B14">
        <f t="shared" si="1"/>
        <v>74.47</v>
      </c>
      <c r="C14">
        <f t="shared" si="0"/>
        <v>75.27</v>
      </c>
      <c r="D14">
        <f t="shared" si="0"/>
        <v>85.53</v>
      </c>
      <c r="S14">
        <v>2026</v>
      </c>
      <c r="T14">
        <v>68.89</v>
      </c>
      <c r="U14">
        <v>69.42</v>
      </c>
      <c r="V14">
        <v>77.36</v>
      </c>
    </row>
    <row r="15" spans="1:22" x14ac:dyDescent="0.25">
      <c r="A15">
        <v>2028</v>
      </c>
      <c r="B15">
        <f t="shared" si="1"/>
        <v>80.38</v>
      </c>
      <c r="C15">
        <f t="shared" si="0"/>
        <v>81.45</v>
      </c>
      <c r="D15">
        <f t="shared" si="0"/>
        <v>94.68</v>
      </c>
      <c r="S15">
        <v>2027</v>
      </c>
      <c r="T15">
        <v>74.47</v>
      </c>
      <c r="U15">
        <v>75.27</v>
      </c>
      <c r="V15">
        <v>85.53</v>
      </c>
    </row>
    <row r="16" spans="1:22" x14ac:dyDescent="0.25">
      <c r="A16">
        <v>2029</v>
      </c>
      <c r="B16">
        <f t="shared" si="1"/>
        <v>86.37</v>
      </c>
      <c r="C16">
        <f t="shared" si="0"/>
        <v>87.75</v>
      </c>
      <c r="D16">
        <f t="shared" si="0"/>
        <v>104.5</v>
      </c>
      <c r="S16">
        <v>2028</v>
      </c>
      <c r="T16">
        <v>80.38</v>
      </c>
      <c r="U16">
        <v>81.45</v>
      </c>
      <c r="V16">
        <v>94.68</v>
      </c>
    </row>
    <row r="17" spans="1:22" x14ac:dyDescent="0.25">
      <c r="A17">
        <v>2030</v>
      </c>
      <c r="B17">
        <f t="shared" si="1"/>
        <v>92.3</v>
      </c>
      <c r="C17">
        <f t="shared" si="0"/>
        <v>93.99</v>
      </c>
      <c r="D17">
        <f t="shared" si="0"/>
        <v>115</v>
      </c>
      <c r="S17">
        <v>2029</v>
      </c>
      <c r="T17">
        <v>86.37</v>
      </c>
      <c r="U17">
        <v>87.75</v>
      </c>
      <c r="V17">
        <v>104.5</v>
      </c>
    </row>
    <row r="18" spans="1:22" x14ac:dyDescent="0.25">
      <c r="A18">
        <v>2031</v>
      </c>
      <c r="B18">
        <f t="shared" si="1"/>
        <v>98.89</v>
      </c>
      <c r="C18">
        <f t="shared" si="0"/>
        <v>101.4</v>
      </c>
      <c r="D18">
        <f t="shared" si="0"/>
        <v>126.5</v>
      </c>
      <c r="S18">
        <v>2030</v>
      </c>
      <c r="T18">
        <v>92.3</v>
      </c>
      <c r="U18">
        <v>93.99</v>
      </c>
      <c r="V18">
        <v>115</v>
      </c>
    </row>
    <row r="19" spans="1:22" x14ac:dyDescent="0.25">
      <c r="A19">
        <v>2032</v>
      </c>
      <c r="B19">
        <f t="shared" si="1"/>
        <v>105.6</v>
      </c>
      <c r="C19">
        <f t="shared" si="0"/>
        <v>109</v>
      </c>
      <c r="D19">
        <f t="shared" si="0"/>
        <v>140.6</v>
      </c>
      <c r="S19">
        <v>2031</v>
      </c>
      <c r="T19">
        <v>98.89</v>
      </c>
      <c r="U19">
        <v>101.4</v>
      </c>
      <c r="V19">
        <v>126.5</v>
      </c>
    </row>
    <row r="20" spans="1:22" x14ac:dyDescent="0.25">
      <c r="A20">
        <v>2033</v>
      </c>
      <c r="B20">
        <f t="shared" si="1"/>
        <v>112.7</v>
      </c>
      <c r="C20">
        <f t="shared" si="0"/>
        <v>116.9</v>
      </c>
      <c r="D20">
        <f t="shared" si="0"/>
        <v>156.1</v>
      </c>
      <c r="S20">
        <v>2032</v>
      </c>
      <c r="T20">
        <v>105.6</v>
      </c>
      <c r="U20">
        <v>109</v>
      </c>
      <c r="V20">
        <v>140.6</v>
      </c>
    </row>
    <row r="21" spans="1:22" x14ac:dyDescent="0.25">
      <c r="A21">
        <v>2034</v>
      </c>
      <c r="B21">
        <f t="shared" si="1"/>
        <v>120</v>
      </c>
      <c r="C21">
        <f t="shared" si="0"/>
        <v>125.2</v>
      </c>
      <c r="D21">
        <f t="shared" si="0"/>
        <v>172.9</v>
      </c>
      <c r="F21" t="s">
        <v>31</v>
      </c>
      <c r="S21">
        <v>2033</v>
      </c>
      <c r="T21">
        <v>112.7</v>
      </c>
      <c r="U21">
        <v>116.9</v>
      </c>
      <c r="V21">
        <v>156.1</v>
      </c>
    </row>
    <row r="22" spans="1:22" x14ac:dyDescent="0.25">
      <c r="A22">
        <v>2035</v>
      </c>
      <c r="B22">
        <f t="shared" si="1"/>
        <v>127.5</v>
      </c>
      <c r="C22">
        <f t="shared" si="0"/>
        <v>133.80000000000001</v>
      </c>
      <c r="D22">
        <f t="shared" si="0"/>
        <v>190.9</v>
      </c>
      <c r="F22" s="28" t="str">
        <f>A5</f>
        <v>WB Low Income</v>
      </c>
      <c r="G22" s="29"/>
      <c r="H22" s="29"/>
      <c r="I22" s="30"/>
      <c r="S22">
        <v>2034</v>
      </c>
      <c r="T22">
        <v>120</v>
      </c>
      <c r="U22">
        <v>125.2</v>
      </c>
      <c r="V22">
        <v>172.9</v>
      </c>
    </row>
    <row r="23" spans="1:22" x14ac:dyDescent="0.25">
      <c r="A23">
        <v>2036</v>
      </c>
      <c r="B23">
        <f t="shared" si="1"/>
        <v>135.5</v>
      </c>
      <c r="C23">
        <f t="shared" si="1"/>
        <v>143.5</v>
      </c>
      <c r="D23">
        <f t="shared" si="1"/>
        <v>210.3</v>
      </c>
      <c r="F23" s="4" t="s">
        <v>15</v>
      </c>
      <c r="G23" s="4" t="str">
        <f t="shared" ref="G23:I24" si="2">B6</f>
        <v>SSP3 IFs</v>
      </c>
      <c r="H23" s="4" t="str">
        <f t="shared" si="2"/>
        <v>SSP2 IFs</v>
      </c>
      <c r="I23" s="4" t="str">
        <f t="shared" si="2"/>
        <v>SSP5IFs_Fin</v>
      </c>
      <c r="S23">
        <v>2035</v>
      </c>
      <c r="T23">
        <v>127.5</v>
      </c>
      <c r="U23">
        <v>133.80000000000001</v>
      </c>
      <c r="V23">
        <v>190.9</v>
      </c>
    </row>
    <row r="24" spans="1:22" x14ac:dyDescent="0.25">
      <c r="A24">
        <v>2037</v>
      </c>
      <c r="B24">
        <f t="shared" si="1"/>
        <v>143.5</v>
      </c>
      <c r="C24">
        <f t="shared" si="1"/>
        <v>153.69999999999999</v>
      </c>
      <c r="D24">
        <f t="shared" si="1"/>
        <v>233.9</v>
      </c>
      <c r="F24" s="4">
        <v>2020</v>
      </c>
      <c r="G24" s="4">
        <f t="shared" si="2"/>
        <v>47.37</v>
      </c>
      <c r="H24" s="9">
        <f t="shared" si="2"/>
        <v>47.37</v>
      </c>
      <c r="I24" s="4">
        <f t="shared" si="2"/>
        <v>47.37</v>
      </c>
      <c r="S24">
        <v>2036</v>
      </c>
      <c r="T24">
        <v>135.5</v>
      </c>
      <c r="U24">
        <v>143.5</v>
      </c>
      <c r="V24">
        <v>210.3</v>
      </c>
    </row>
    <row r="25" spans="1:22" x14ac:dyDescent="0.25">
      <c r="A25">
        <v>2038</v>
      </c>
      <c r="B25">
        <f t="shared" si="1"/>
        <v>151.6</v>
      </c>
      <c r="C25">
        <f t="shared" si="1"/>
        <v>164.2</v>
      </c>
      <c r="D25">
        <f t="shared" si="1"/>
        <v>258.3</v>
      </c>
      <c r="F25" s="4">
        <v>2030</v>
      </c>
      <c r="G25" s="4">
        <f>B17</f>
        <v>92.3</v>
      </c>
      <c r="H25" s="9">
        <f>C17</f>
        <v>93.99</v>
      </c>
      <c r="I25" s="4">
        <f>D17</f>
        <v>115</v>
      </c>
      <c r="S25">
        <v>2037</v>
      </c>
      <c r="T25">
        <v>143.5</v>
      </c>
      <c r="U25">
        <v>153.69999999999999</v>
      </c>
      <c r="V25">
        <v>233.9</v>
      </c>
    </row>
    <row r="26" spans="1:22" x14ac:dyDescent="0.25">
      <c r="A26">
        <v>2039</v>
      </c>
      <c r="B26">
        <f t="shared" si="1"/>
        <v>159.6</v>
      </c>
      <c r="C26">
        <f t="shared" si="1"/>
        <v>174.7</v>
      </c>
      <c r="D26">
        <f t="shared" si="1"/>
        <v>283.5</v>
      </c>
      <c r="F26" s="4">
        <v>2040</v>
      </c>
      <c r="G26" s="4">
        <f>B27</f>
        <v>167.5</v>
      </c>
      <c r="H26" s="9">
        <f>C27</f>
        <v>185.2</v>
      </c>
      <c r="I26" s="4">
        <f>D27</f>
        <v>309.3</v>
      </c>
      <c r="S26">
        <v>2038</v>
      </c>
      <c r="T26">
        <v>151.6</v>
      </c>
      <c r="U26">
        <v>164.2</v>
      </c>
      <c r="V26">
        <v>258.3</v>
      </c>
    </row>
    <row r="27" spans="1:22" x14ac:dyDescent="0.25">
      <c r="A27">
        <v>2040</v>
      </c>
      <c r="B27">
        <f t="shared" si="1"/>
        <v>167.5</v>
      </c>
      <c r="C27">
        <f t="shared" si="1"/>
        <v>185.2</v>
      </c>
      <c r="D27">
        <f t="shared" si="1"/>
        <v>309.3</v>
      </c>
      <c r="F27" s="4">
        <v>2050</v>
      </c>
      <c r="G27" s="4">
        <f>B37</f>
        <v>248.7</v>
      </c>
      <c r="H27" s="9">
        <f>C37</f>
        <v>317.89999999999998</v>
      </c>
      <c r="I27" s="4">
        <f>D37</f>
        <v>668.6</v>
      </c>
      <c r="S27">
        <v>2039</v>
      </c>
      <c r="T27">
        <v>159.6</v>
      </c>
      <c r="U27">
        <v>174.7</v>
      </c>
      <c r="V27">
        <v>283.5</v>
      </c>
    </row>
    <row r="28" spans="1:22" x14ac:dyDescent="0.25">
      <c r="A28">
        <v>2041</v>
      </c>
      <c r="B28">
        <f t="shared" si="1"/>
        <v>175.3</v>
      </c>
      <c r="C28">
        <f t="shared" si="1"/>
        <v>196.6</v>
      </c>
      <c r="D28">
        <f t="shared" si="1"/>
        <v>335.9</v>
      </c>
      <c r="F28" s="4">
        <v>2060</v>
      </c>
      <c r="G28" s="4">
        <f>B37</f>
        <v>248.7</v>
      </c>
      <c r="H28" s="9">
        <f>C37</f>
        <v>317.89999999999998</v>
      </c>
      <c r="I28" s="4">
        <f>D37</f>
        <v>668.6</v>
      </c>
      <c r="S28">
        <v>2040</v>
      </c>
      <c r="T28">
        <v>167.5</v>
      </c>
      <c r="U28">
        <v>185.2</v>
      </c>
      <c r="V28">
        <v>309.3</v>
      </c>
    </row>
    <row r="29" spans="1:22" x14ac:dyDescent="0.25">
      <c r="A29">
        <v>2042</v>
      </c>
      <c r="B29">
        <f t="shared" si="1"/>
        <v>183.2</v>
      </c>
      <c r="C29">
        <f t="shared" si="1"/>
        <v>208.3</v>
      </c>
      <c r="D29">
        <f t="shared" si="1"/>
        <v>368.7</v>
      </c>
      <c r="F29" s="4">
        <v>2070</v>
      </c>
      <c r="G29" s="4">
        <f>B57</f>
        <v>440.1</v>
      </c>
      <c r="H29" s="9">
        <f>C57</f>
        <v>761.4</v>
      </c>
      <c r="I29" s="4">
        <f>D57</f>
        <v>1541</v>
      </c>
      <c r="S29">
        <v>2041</v>
      </c>
      <c r="T29">
        <v>175.3</v>
      </c>
      <c r="U29">
        <v>196.6</v>
      </c>
      <c r="V29">
        <v>335.9</v>
      </c>
    </row>
    <row r="30" spans="1:22" x14ac:dyDescent="0.25">
      <c r="A30">
        <v>2043</v>
      </c>
      <c r="B30">
        <f t="shared" si="1"/>
        <v>191.3</v>
      </c>
      <c r="C30">
        <f t="shared" si="1"/>
        <v>220.4</v>
      </c>
      <c r="D30">
        <f t="shared" si="1"/>
        <v>402.4</v>
      </c>
      <c r="F30" s="4">
        <v>2080</v>
      </c>
      <c r="G30" s="4">
        <f>B67</f>
        <v>554.6</v>
      </c>
      <c r="H30" s="9">
        <f>C67</f>
        <v>1119</v>
      </c>
      <c r="I30" s="4">
        <f>D67</f>
        <v>2290</v>
      </c>
      <c r="S30">
        <v>2042</v>
      </c>
      <c r="T30">
        <v>183.2</v>
      </c>
      <c r="U30">
        <v>208.3</v>
      </c>
      <c r="V30">
        <v>368.7</v>
      </c>
    </row>
    <row r="31" spans="1:22" x14ac:dyDescent="0.25">
      <c r="A31">
        <v>2044</v>
      </c>
      <c r="B31">
        <f t="shared" si="1"/>
        <v>199.6</v>
      </c>
      <c r="C31">
        <f t="shared" si="1"/>
        <v>232.8</v>
      </c>
      <c r="D31">
        <f t="shared" si="1"/>
        <v>437</v>
      </c>
      <c r="F31" s="4">
        <v>2090</v>
      </c>
      <c r="G31" s="4">
        <f>B77</f>
        <v>651.79999999999995</v>
      </c>
      <c r="H31" s="9">
        <f>C77</f>
        <v>1547</v>
      </c>
      <c r="I31" s="4">
        <f>D77</f>
        <v>3163</v>
      </c>
      <c r="S31">
        <v>2043</v>
      </c>
      <c r="T31">
        <v>191.3</v>
      </c>
      <c r="U31">
        <v>220.4</v>
      </c>
      <c r="V31">
        <v>402.4</v>
      </c>
    </row>
    <row r="32" spans="1:22" x14ac:dyDescent="0.25">
      <c r="A32">
        <v>2045</v>
      </c>
      <c r="B32">
        <f t="shared" si="1"/>
        <v>208</v>
      </c>
      <c r="C32">
        <f t="shared" si="1"/>
        <v>245.6</v>
      </c>
      <c r="D32">
        <f t="shared" si="1"/>
        <v>472.2</v>
      </c>
      <c r="F32" s="4">
        <v>2100</v>
      </c>
      <c r="G32" s="4">
        <f>B87</f>
        <v>812.5</v>
      </c>
      <c r="H32" s="9">
        <f>C87</f>
        <v>2210</v>
      </c>
      <c r="I32" s="4">
        <f>D87</f>
        <v>4505</v>
      </c>
      <c r="S32">
        <v>2044</v>
      </c>
      <c r="T32">
        <v>199.6</v>
      </c>
      <c r="U32">
        <v>232.8</v>
      </c>
      <c r="V32">
        <v>437</v>
      </c>
    </row>
    <row r="33" spans="1:22" x14ac:dyDescent="0.25">
      <c r="A33">
        <v>2046</v>
      </c>
      <c r="B33">
        <f t="shared" si="1"/>
        <v>216.3</v>
      </c>
      <c r="C33">
        <f t="shared" si="1"/>
        <v>259.10000000000002</v>
      </c>
      <c r="D33">
        <f t="shared" si="1"/>
        <v>507.2</v>
      </c>
      <c r="S33">
        <v>2045</v>
      </c>
      <c r="T33">
        <v>208</v>
      </c>
      <c r="U33">
        <v>245.6</v>
      </c>
      <c r="V33">
        <v>472.2</v>
      </c>
    </row>
    <row r="34" spans="1:22" x14ac:dyDescent="0.25">
      <c r="A34">
        <v>2047</v>
      </c>
      <c r="B34">
        <f t="shared" si="1"/>
        <v>224.5</v>
      </c>
      <c r="C34">
        <f t="shared" si="1"/>
        <v>273.5</v>
      </c>
      <c r="D34">
        <f t="shared" si="1"/>
        <v>548</v>
      </c>
      <c r="S34">
        <v>2046</v>
      </c>
      <c r="T34">
        <v>216.3</v>
      </c>
      <c r="U34">
        <v>259.10000000000002</v>
      </c>
      <c r="V34">
        <v>507.2</v>
      </c>
    </row>
    <row r="35" spans="1:22" x14ac:dyDescent="0.25">
      <c r="A35">
        <v>2048</v>
      </c>
      <c r="B35">
        <f t="shared" si="1"/>
        <v>232.7</v>
      </c>
      <c r="C35">
        <f t="shared" si="1"/>
        <v>288.39999999999998</v>
      </c>
      <c r="D35">
        <f t="shared" si="1"/>
        <v>588.70000000000005</v>
      </c>
      <c r="S35">
        <v>2047</v>
      </c>
      <c r="T35">
        <v>224.5</v>
      </c>
      <c r="U35">
        <v>273.5</v>
      </c>
      <c r="V35">
        <v>548</v>
      </c>
    </row>
    <row r="36" spans="1:22" x14ac:dyDescent="0.25">
      <c r="A36">
        <v>2049</v>
      </c>
      <c r="B36">
        <f t="shared" si="1"/>
        <v>240.8</v>
      </c>
      <c r="C36">
        <f t="shared" si="1"/>
        <v>303.3</v>
      </c>
      <c r="D36">
        <f t="shared" si="1"/>
        <v>629</v>
      </c>
      <c r="S36">
        <v>2048</v>
      </c>
      <c r="T36">
        <v>232.7</v>
      </c>
      <c r="U36">
        <v>288.39999999999998</v>
      </c>
      <c r="V36">
        <v>588.70000000000005</v>
      </c>
    </row>
    <row r="37" spans="1:22" x14ac:dyDescent="0.25">
      <c r="A37">
        <v>2050</v>
      </c>
      <c r="B37">
        <f t="shared" si="1"/>
        <v>248.7</v>
      </c>
      <c r="C37">
        <f t="shared" si="1"/>
        <v>317.89999999999998</v>
      </c>
      <c r="D37">
        <f t="shared" si="1"/>
        <v>668.6</v>
      </c>
      <c r="S37">
        <v>2049</v>
      </c>
      <c r="T37">
        <v>240.8</v>
      </c>
      <c r="U37">
        <v>303.3</v>
      </c>
      <c r="V37">
        <v>629</v>
      </c>
    </row>
    <row r="38" spans="1:22" x14ac:dyDescent="0.25">
      <c r="A38">
        <v>2051</v>
      </c>
      <c r="B38">
        <f t="shared" si="1"/>
        <v>256.3</v>
      </c>
      <c r="C38">
        <f t="shared" si="1"/>
        <v>333.2</v>
      </c>
      <c r="D38">
        <f t="shared" si="1"/>
        <v>707.4</v>
      </c>
      <c r="S38">
        <v>2050</v>
      </c>
      <c r="T38">
        <v>248.7</v>
      </c>
      <c r="U38">
        <v>317.89999999999998</v>
      </c>
      <c r="V38">
        <v>668.6</v>
      </c>
    </row>
    <row r="39" spans="1:22" x14ac:dyDescent="0.25">
      <c r="A39">
        <v>2052</v>
      </c>
      <c r="B39">
        <f t="shared" si="1"/>
        <v>264.39999999999998</v>
      </c>
      <c r="C39">
        <f t="shared" si="1"/>
        <v>349.6</v>
      </c>
      <c r="D39">
        <f t="shared" si="1"/>
        <v>751.2</v>
      </c>
      <c r="S39">
        <v>2051</v>
      </c>
      <c r="T39">
        <v>256.3</v>
      </c>
      <c r="U39">
        <v>333.2</v>
      </c>
      <c r="V39">
        <v>707.4</v>
      </c>
    </row>
    <row r="40" spans="1:22" x14ac:dyDescent="0.25">
      <c r="A40">
        <v>2053</v>
      </c>
      <c r="B40">
        <f t="shared" si="1"/>
        <v>272.60000000000002</v>
      </c>
      <c r="C40">
        <f t="shared" si="1"/>
        <v>366.7</v>
      </c>
      <c r="D40">
        <f t="shared" si="1"/>
        <v>789.8</v>
      </c>
      <c r="S40">
        <v>2052</v>
      </c>
      <c r="T40">
        <v>264.39999999999998</v>
      </c>
      <c r="U40">
        <v>349.6</v>
      </c>
      <c r="V40">
        <v>751.2</v>
      </c>
    </row>
    <row r="41" spans="1:22" x14ac:dyDescent="0.25">
      <c r="A41">
        <v>2054</v>
      </c>
      <c r="B41">
        <f t="shared" si="1"/>
        <v>280.8</v>
      </c>
      <c r="C41">
        <f t="shared" si="1"/>
        <v>384.1</v>
      </c>
      <c r="D41">
        <f t="shared" si="1"/>
        <v>826.9</v>
      </c>
      <c r="S41">
        <v>2053</v>
      </c>
      <c r="T41">
        <v>272.60000000000002</v>
      </c>
      <c r="U41">
        <v>366.7</v>
      </c>
      <c r="V41">
        <v>789.8</v>
      </c>
    </row>
    <row r="42" spans="1:22" x14ac:dyDescent="0.25">
      <c r="A42">
        <v>2055</v>
      </c>
      <c r="B42">
        <f t="shared" si="1"/>
        <v>289.10000000000002</v>
      </c>
      <c r="C42">
        <f t="shared" si="1"/>
        <v>401.7</v>
      </c>
      <c r="D42">
        <f t="shared" si="1"/>
        <v>863.1</v>
      </c>
      <c r="S42">
        <v>2054</v>
      </c>
      <c r="T42">
        <v>280.8</v>
      </c>
      <c r="U42">
        <v>384.1</v>
      </c>
      <c r="V42">
        <v>826.9</v>
      </c>
    </row>
    <row r="43" spans="1:22" x14ac:dyDescent="0.25">
      <c r="A43">
        <v>2056</v>
      </c>
      <c r="B43">
        <f t="shared" si="1"/>
        <v>298</v>
      </c>
      <c r="C43">
        <f t="shared" si="1"/>
        <v>420.5</v>
      </c>
      <c r="D43">
        <f t="shared" si="1"/>
        <v>899.2</v>
      </c>
      <c r="S43">
        <v>2055</v>
      </c>
      <c r="T43">
        <v>289.10000000000002</v>
      </c>
      <c r="U43">
        <v>401.7</v>
      </c>
      <c r="V43">
        <v>863.1</v>
      </c>
    </row>
    <row r="44" spans="1:22" x14ac:dyDescent="0.25">
      <c r="A44">
        <v>2057</v>
      </c>
      <c r="B44">
        <f t="shared" si="1"/>
        <v>307.10000000000002</v>
      </c>
      <c r="C44">
        <f t="shared" si="1"/>
        <v>440.8</v>
      </c>
      <c r="D44">
        <f t="shared" si="1"/>
        <v>940.4</v>
      </c>
      <c r="S44">
        <v>2056</v>
      </c>
      <c r="T44">
        <v>298</v>
      </c>
      <c r="U44">
        <v>420.5</v>
      </c>
      <c r="V44">
        <v>899.2</v>
      </c>
    </row>
    <row r="45" spans="1:22" x14ac:dyDescent="0.25">
      <c r="A45">
        <v>2058</v>
      </c>
      <c r="B45">
        <f t="shared" si="1"/>
        <v>316.7</v>
      </c>
      <c r="C45">
        <f t="shared" si="1"/>
        <v>461.7</v>
      </c>
      <c r="D45">
        <f t="shared" si="1"/>
        <v>979.6</v>
      </c>
      <c r="S45">
        <v>2057</v>
      </c>
      <c r="T45">
        <v>307.10000000000002</v>
      </c>
      <c r="U45">
        <v>440.8</v>
      </c>
      <c r="V45">
        <v>940.4</v>
      </c>
    </row>
    <row r="46" spans="1:22" x14ac:dyDescent="0.25">
      <c r="A46">
        <v>2059</v>
      </c>
      <c r="B46">
        <f t="shared" si="1"/>
        <v>326.7</v>
      </c>
      <c r="C46">
        <f t="shared" si="1"/>
        <v>483</v>
      </c>
      <c r="D46">
        <f t="shared" si="1"/>
        <v>1017</v>
      </c>
      <c r="S46">
        <v>2058</v>
      </c>
      <c r="T46">
        <v>316.7</v>
      </c>
      <c r="U46">
        <v>461.7</v>
      </c>
      <c r="V46">
        <v>979.6</v>
      </c>
    </row>
    <row r="47" spans="1:22" x14ac:dyDescent="0.25">
      <c r="A47">
        <v>2060</v>
      </c>
      <c r="B47">
        <f t="shared" si="1"/>
        <v>336.7</v>
      </c>
      <c r="C47">
        <f t="shared" si="1"/>
        <v>504.6</v>
      </c>
      <c r="D47">
        <f t="shared" si="1"/>
        <v>1049</v>
      </c>
      <c r="S47">
        <v>2059</v>
      </c>
      <c r="T47">
        <v>326.7</v>
      </c>
      <c r="U47">
        <v>483</v>
      </c>
      <c r="V47" s="16">
        <v>1017</v>
      </c>
    </row>
    <row r="48" spans="1:22" x14ac:dyDescent="0.25">
      <c r="A48">
        <v>2061</v>
      </c>
      <c r="B48">
        <f t="shared" si="1"/>
        <v>347.7</v>
      </c>
      <c r="C48">
        <f t="shared" si="1"/>
        <v>528.70000000000005</v>
      </c>
      <c r="D48">
        <f t="shared" si="1"/>
        <v>1095</v>
      </c>
      <c r="S48">
        <v>2060</v>
      </c>
      <c r="T48">
        <v>336.7</v>
      </c>
      <c r="U48">
        <v>504.6</v>
      </c>
      <c r="V48" s="16">
        <v>1049</v>
      </c>
    </row>
    <row r="49" spans="1:22" x14ac:dyDescent="0.25">
      <c r="A49">
        <v>2062</v>
      </c>
      <c r="B49">
        <f t="shared" si="1"/>
        <v>359.2</v>
      </c>
      <c r="C49">
        <f t="shared" si="1"/>
        <v>554.4</v>
      </c>
      <c r="D49">
        <f t="shared" si="1"/>
        <v>1149</v>
      </c>
      <c r="S49">
        <v>2061</v>
      </c>
      <c r="T49">
        <v>347.7</v>
      </c>
      <c r="U49">
        <v>528.70000000000005</v>
      </c>
      <c r="V49" s="16">
        <v>1095</v>
      </c>
    </row>
    <row r="50" spans="1:22" x14ac:dyDescent="0.25">
      <c r="A50">
        <v>2063</v>
      </c>
      <c r="B50">
        <f t="shared" si="1"/>
        <v>370.3</v>
      </c>
      <c r="C50">
        <f t="shared" si="1"/>
        <v>580.20000000000005</v>
      </c>
      <c r="D50">
        <f t="shared" si="1"/>
        <v>1199</v>
      </c>
      <c r="S50">
        <v>2062</v>
      </c>
      <c r="T50">
        <v>359.2</v>
      </c>
      <c r="U50">
        <v>554.4</v>
      </c>
      <c r="V50" s="16">
        <v>1149</v>
      </c>
    </row>
    <row r="51" spans="1:22" x14ac:dyDescent="0.25">
      <c r="A51">
        <v>2064</v>
      </c>
      <c r="B51">
        <f t="shared" si="1"/>
        <v>380.6</v>
      </c>
      <c r="C51">
        <f t="shared" si="1"/>
        <v>604</v>
      </c>
      <c r="D51">
        <f t="shared" si="1"/>
        <v>1246</v>
      </c>
      <c r="S51">
        <v>2063</v>
      </c>
      <c r="T51">
        <v>370.3</v>
      </c>
      <c r="U51">
        <v>580.20000000000005</v>
      </c>
      <c r="V51" s="16">
        <v>1199</v>
      </c>
    </row>
    <row r="52" spans="1:22" x14ac:dyDescent="0.25">
      <c r="A52">
        <v>2065</v>
      </c>
      <c r="B52">
        <f t="shared" si="1"/>
        <v>390.1</v>
      </c>
      <c r="C52">
        <f t="shared" si="1"/>
        <v>626.4</v>
      </c>
      <c r="D52">
        <f t="shared" si="1"/>
        <v>1291</v>
      </c>
      <c r="S52">
        <v>2064</v>
      </c>
      <c r="T52">
        <v>380.6</v>
      </c>
      <c r="U52">
        <v>604</v>
      </c>
      <c r="V52" s="16">
        <v>1246</v>
      </c>
    </row>
    <row r="53" spans="1:22" x14ac:dyDescent="0.25">
      <c r="A53">
        <v>2066</v>
      </c>
      <c r="B53">
        <f t="shared" si="1"/>
        <v>398.9</v>
      </c>
      <c r="C53">
        <f t="shared" si="1"/>
        <v>649.1</v>
      </c>
      <c r="D53">
        <f t="shared" si="1"/>
        <v>1330</v>
      </c>
      <c r="S53">
        <v>2065</v>
      </c>
      <c r="T53">
        <v>390.1</v>
      </c>
      <c r="U53">
        <v>626.4</v>
      </c>
      <c r="V53" s="16">
        <v>1291</v>
      </c>
    </row>
    <row r="54" spans="1:22" x14ac:dyDescent="0.25">
      <c r="A54">
        <v>2067</v>
      </c>
      <c r="B54">
        <f t="shared" si="1"/>
        <v>407.5</v>
      </c>
      <c r="C54">
        <f t="shared" si="1"/>
        <v>674.3</v>
      </c>
      <c r="D54">
        <f t="shared" si="1"/>
        <v>1377</v>
      </c>
      <c r="S54">
        <v>2066</v>
      </c>
      <c r="T54">
        <v>398.9</v>
      </c>
      <c r="U54">
        <v>649.1</v>
      </c>
      <c r="V54" s="16">
        <v>1330</v>
      </c>
    </row>
    <row r="55" spans="1:22" x14ac:dyDescent="0.25">
      <c r="A55">
        <v>2068</v>
      </c>
      <c r="B55">
        <f t="shared" si="1"/>
        <v>417.2</v>
      </c>
      <c r="C55">
        <f t="shared" si="1"/>
        <v>699.7</v>
      </c>
      <c r="D55">
        <f t="shared" si="1"/>
        <v>1426</v>
      </c>
      <c r="S55">
        <v>2067</v>
      </c>
      <c r="T55">
        <v>407.5</v>
      </c>
      <c r="U55">
        <v>674.3</v>
      </c>
      <c r="V55" s="16">
        <v>1377</v>
      </c>
    </row>
    <row r="56" spans="1:22" x14ac:dyDescent="0.25">
      <c r="A56">
        <v>2069</v>
      </c>
      <c r="B56">
        <f t="shared" si="1"/>
        <v>429</v>
      </c>
      <c r="C56">
        <f t="shared" si="1"/>
        <v>730.6</v>
      </c>
      <c r="D56">
        <f t="shared" si="1"/>
        <v>1480</v>
      </c>
      <c r="S56">
        <v>2068</v>
      </c>
      <c r="T56">
        <v>417.2</v>
      </c>
      <c r="U56">
        <v>699.7</v>
      </c>
      <c r="V56" s="16">
        <v>1426</v>
      </c>
    </row>
    <row r="57" spans="1:22" x14ac:dyDescent="0.25">
      <c r="A57">
        <v>2070</v>
      </c>
      <c r="B57">
        <f t="shared" si="1"/>
        <v>440.1</v>
      </c>
      <c r="C57">
        <f t="shared" si="1"/>
        <v>761.4</v>
      </c>
      <c r="D57">
        <f t="shared" si="1"/>
        <v>1541</v>
      </c>
      <c r="S57">
        <v>2069</v>
      </c>
      <c r="T57">
        <v>429</v>
      </c>
      <c r="U57">
        <v>730.6</v>
      </c>
      <c r="V57" s="16">
        <v>1480</v>
      </c>
    </row>
    <row r="58" spans="1:22" x14ac:dyDescent="0.25">
      <c r="A58">
        <v>2071</v>
      </c>
      <c r="B58">
        <f t="shared" si="1"/>
        <v>451</v>
      </c>
      <c r="C58">
        <f t="shared" si="1"/>
        <v>792</v>
      </c>
      <c r="D58">
        <f t="shared" si="1"/>
        <v>1608</v>
      </c>
      <c r="S58">
        <v>2070</v>
      </c>
      <c r="T58">
        <v>440.1</v>
      </c>
      <c r="U58">
        <v>761.4</v>
      </c>
      <c r="V58" s="16">
        <v>1541</v>
      </c>
    </row>
    <row r="59" spans="1:22" x14ac:dyDescent="0.25">
      <c r="A59">
        <v>2072</v>
      </c>
      <c r="B59">
        <f t="shared" si="1"/>
        <v>462.7</v>
      </c>
      <c r="C59">
        <f t="shared" si="1"/>
        <v>827.4</v>
      </c>
      <c r="D59">
        <f t="shared" si="1"/>
        <v>1682</v>
      </c>
      <c r="S59">
        <v>2071</v>
      </c>
      <c r="T59">
        <v>451</v>
      </c>
      <c r="U59">
        <v>792</v>
      </c>
      <c r="V59" s="16">
        <v>1608</v>
      </c>
    </row>
    <row r="60" spans="1:22" x14ac:dyDescent="0.25">
      <c r="A60">
        <v>2073</v>
      </c>
      <c r="B60">
        <f t="shared" si="1"/>
        <v>474.5</v>
      </c>
      <c r="C60">
        <f t="shared" si="1"/>
        <v>859.8</v>
      </c>
      <c r="D60">
        <f t="shared" si="1"/>
        <v>1756</v>
      </c>
      <c r="S60">
        <v>2072</v>
      </c>
      <c r="T60">
        <v>462.7</v>
      </c>
      <c r="U60">
        <v>827.4</v>
      </c>
      <c r="V60" s="16">
        <v>1682</v>
      </c>
    </row>
    <row r="61" spans="1:22" x14ac:dyDescent="0.25">
      <c r="A61">
        <v>2074</v>
      </c>
      <c r="B61">
        <f t="shared" si="1"/>
        <v>485.8</v>
      </c>
      <c r="C61">
        <f t="shared" si="1"/>
        <v>892.2</v>
      </c>
      <c r="D61">
        <f t="shared" si="1"/>
        <v>1833</v>
      </c>
      <c r="S61">
        <v>2073</v>
      </c>
      <c r="T61">
        <v>474.5</v>
      </c>
      <c r="U61">
        <v>859.8</v>
      </c>
      <c r="V61" s="16">
        <v>1756</v>
      </c>
    </row>
    <row r="62" spans="1:22" x14ac:dyDescent="0.25">
      <c r="A62">
        <v>2075</v>
      </c>
      <c r="B62">
        <f t="shared" si="1"/>
        <v>496.5</v>
      </c>
      <c r="C62">
        <f t="shared" si="1"/>
        <v>929.1</v>
      </c>
      <c r="D62">
        <f t="shared" si="1"/>
        <v>1905</v>
      </c>
      <c r="S62">
        <v>2074</v>
      </c>
      <c r="T62">
        <v>485.8</v>
      </c>
      <c r="U62">
        <v>892.2</v>
      </c>
      <c r="V62" s="16">
        <v>1833</v>
      </c>
    </row>
    <row r="63" spans="1:22" x14ac:dyDescent="0.25">
      <c r="A63">
        <v>2076</v>
      </c>
      <c r="B63">
        <f t="shared" si="1"/>
        <v>507.1</v>
      </c>
      <c r="C63">
        <f t="shared" si="1"/>
        <v>966.8</v>
      </c>
      <c r="D63">
        <f t="shared" si="1"/>
        <v>1979</v>
      </c>
      <c r="S63">
        <v>2075</v>
      </c>
      <c r="T63">
        <v>496.5</v>
      </c>
      <c r="U63">
        <v>929.1</v>
      </c>
      <c r="V63" s="16">
        <v>1905</v>
      </c>
    </row>
    <row r="64" spans="1:22" x14ac:dyDescent="0.25">
      <c r="A64">
        <v>2077</v>
      </c>
      <c r="B64">
        <f t="shared" si="1"/>
        <v>519</v>
      </c>
      <c r="C64">
        <f t="shared" si="1"/>
        <v>1006</v>
      </c>
      <c r="D64">
        <f t="shared" si="1"/>
        <v>2059</v>
      </c>
      <c r="S64">
        <v>2076</v>
      </c>
      <c r="T64">
        <v>507.1</v>
      </c>
      <c r="U64">
        <v>966.8</v>
      </c>
      <c r="V64" s="16">
        <v>1979</v>
      </c>
    </row>
    <row r="65" spans="1:22" x14ac:dyDescent="0.25">
      <c r="A65">
        <v>2078</v>
      </c>
      <c r="B65">
        <f t="shared" si="1"/>
        <v>530.79999999999995</v>
      </c>
      <c r="C65">
        <f t="shared" si="1"/>
        <v>1044</v>
      </c>
      <c r="D65">
        <f t="shared" si="1"/>
        <v>2138</v>
      </c>
      <c r="S65">
        <v>2077</v>
      </c>
      <c r="T65">
        <v>519</v>
      </c>
      <c r="U65" s="16">
        <v>1006</v>
      </c>
      <c r="V65" s="16">
        <v>2059</v>
      </c>
    </row>
    <row r="66" spans="1:22" x14ac:dyDescent="0.25">
      <c r="A66">
        <v>2079</v>
      </c>
      <c r="B66">
        <f t="shared" si="1"/>
        <v>542.9</v>
      </c>
      <c r="C66">
        <f t="shared" si="1"/>
        <v>1082</v>
      </c>
      <c r="D66">
        <f t="shared" si="1"/>
        <v>2215</v>
      </c>
      <c r="S66">
        <v>2078</v>
      </c>
      <c r="T66">
        <v>530.79999999999995</v>
      </c>
      <c r="U66" s="16">
        <v>1044</v>
      </c>
      <c r="V66" s="16">
        <v>2138</v>
      </c>
    </row>
    <row r="67" spans="1:22" x14ac:dyDescent="0.25">
      <c r="A67">
        <v>2080</v>
      </c>
      <c r="B67">
        <f t="shared" si="1"/>
        <v>554.6</v>
      </c>
      <c r="C67">
        <f t="shared" si="1"/>
        <v>1119</v>
      </c>
      <c r="D67">
        <f t="shared" si="1"/>
        <v>2290</v>
      </c>
      <c r="S67">
        <v>2079</v>
      </c>
      <c r="T67">
        <v>542.9</v>
      </c>
      <c r="U67" s="16">
        <v>1082</v>
      </c>
      <c r="V67" s="16">
        <v>2215</v>
      </c>
    </row>
    <row r="68" spans="1:22" x14ac:dyDescent="0.25">
      <c r="A68">
        <v>2081</v>
      </c>
      <c r="B68">
        <f t="shared" si="1"/>
        <v>565.70000000000005</v>
      </c>
      <c r="C68">
        <f t="shared" si="1"/>
        <v>1158</v>
      </c>
      <c r="D68">
        <f t="shared" si="1"/>
        <v>2369</v>
      </c>
      <c r="S68">
        <v>2080</v>
      </c>
      <c r="T68">
        <v>554.6</v>
      </c>
      <c r="U68" s="16">
        <v>1119</v>
      </c>
      <c r="V68" s="16">
        <v>2290</v>
      </c>
    </row>
    <row r="69" spans="1:22" x14ac:dyDescent="0.25">
      <c r="A69">
        <v>2082</v>
      </c>
      <c r="B69">
        <f t="shared" si="1"/>
        <v>576.1</v>
      </c>
      <c r="C69">
        <f t="shared" si="1"/>
        <v>1199</v>
      </c>
      <c r="D69">
        <f t="shared" si="1"/>
        <v>2453</v>
      </c>
      <c r="S69">
        <v>2081</v>
      </c>
      <c r="T69">
        <v>565.70000000000005</v>
      </c>
      <c r="U69" s="16">
        <v>1158</v>
      </c>
      <c r="V69" s="16">
        <v>2369</v>
      </c>
    </row>
    <row r="70" spans="1:22" x14ac:dyDescent="0.25">
      <c r="A70">
        <v>2083</v>
      </c>
      <c r="B70">
        <f t="shared" si="1"/>
        <v>586.5</v>
      </c>
      <c r="C70">
        <f t="shared" si="1"/>
        <v>1240</v>
      </c>
      <c r="D70">
        <f t="shared" si="1"/>
        <v>2537</v>
      </c>
      <c r="S70">
        <v>2082</v>
      </c>
      <c r="T70">
        <v>576.1</v>
      </c>
      <c r="U70" s="16">
        <v>1199</v>
      </c>
      <c r="V70" s="16">
        <v>2453</v>
      </c>
    </row>
    <row r="71" spans="1:22" x14ac:dyDescent="0.25">
      <c r="A71">
        <v>2084</v>
      </c>
      <c r="B71">
        <f t="shared" si="1"/>
        <v>596.5</v>
      </c>
      <c r="C71">
        <f t="shared" si="1"/>
        <v>1280</v>
      </c>
      <c r="D71">
        <f t="shared" si="1"/>
        <v>2619</v>
      </c>
      <c r="S71">
        <v>2083</v>
      </c>
      <c r="T71">
        <v>586.5</v>
      </c>
      <c r="U71" s="16">
        <v>1240</v>
      </c>
      <c r="V71" s="16">
        <v>2537</v>
      </c>
    </row>
    <row r="72" spans="1:22" x14ac:dyDescent="0.25">
      <c r="A72">
        <v>2085</v>
      </c>
      <c r="B72">
        <f t="shared" ref="B72:D87" si="3">T73</f>
        <v>605.70000000000005</v>
      </c>
      <c r="C72">
        <f t="shared" si="3"/>
        <v>1320</v>
      </c>
      <c r="D72">
        <f t="shared" si="3"/>
        <v>2701</v>
      </c>
      <c r="S72">
        <v>2084</v>
      </c>
      <c r="T72">
        <v>596.5</v>
      </c>
      <c r="U72" s="16">
        <v>1280</v>
      </c>
      <c r="V72" s="16">
        <v>2619</v>
      </c>
    </row>
    <row r="73" spans="1:22" x14ac:dyDescent="0.25">
      <c r="A73">
        <v>2086</v>
      </c>
      <c r="B73">
        <f t="shared" si="3"/>
        <v>614.29999999999995</v>
      </c>
      <c r="C73">
        <f t="shared" si="3"/>
        <v>1360</v>
      </c>
      <c r="D73">
        <f t="shared" si="3"/>
        <v>2786</v>
      </c>
      <c r="S73">
        <v>2085</v>
      </c>
      <c r="T73">
        <v>605.70000000000005</v>
      </c>
      <c r="U73" s="16">
        <v>1320</v>
      </c>
      <c r="V73" s="16">
        <v>2701</v>
      </c>
    </row>
    <row r="74" spans="1:22" x14ac:dyDescent="0.25">
      <c r="A74">
        <v>2087</v>
      </c>
      <c r="B74">
        <f t="shared" si="3"/>
        <v>623.70000000000005</v>
      </c>
      <c r="C74">
        <f t="shared" si="3"/>
        <v>1401</v>
      </c>
      <c r="D74">
        <f t="shared" si="3"/>
        <v>2877</v>
      </c>
      <c r="S74">
        <v>2086</v>
      </c>
      <c r="T74">
        <v>614.29999999999995</v>
      </c>
      <c r="U74" s="16">
        <v>1360</v>
      </c>
      <c r="V74" s="16">
        <v>2786</v>
      </c>
    </row>
    <row r="75" spans="1:22" x14ac:dyDescent="0.25">
      <c r="A75">
        <v>2088</v>
      </c>
      <c r="B75">
        <f t="shared" si="3"/>
        <v>632.5</v>
      </c>
      <c r="C75">
        <f t="shared" si="3"/>
        <v>1446</v>
      </c>
      <c r="D75">
        <f t="shared" si="3"/>
        <v>2970</v>
      </c>
      <c r="S75">
        <v>2087</v>
      </c>
      <c r="T75">
        <v>623.70000000000005</v>
      </c>
      <c r="U75" s="16">
        <v>1401</v>
      </c>
      <c r="V75" s="16">
        <v>2877</v>
      </c>
    </row>
    <row r="76" spans="1:22" x14ac:dyDescent="0.25">
      <c r="A76">
        <v>2089</v>
      </c>
      <c r="B76">
        <f t="shared" si="3"/>
        <v>640.9</v>
      </c>
      <c r="C76">
        <f t="shared" si="3"/>
        <v>1491</v>
      </c>
      <c r="D76">
        <f t="shared" si="3"/>
        <v>3062</v>
      </c>
      <c r="S76">
        <v>2088</v>
      </c>
      <c r="T76">
        <v>632.5</v>
      </c>
      <c r="U76" s="16">
        <v>1446</v>
      </c>
      <c r="V76" s="16">
        <v>2970</v>
      </c>
    </row>
    <row r="77" spans="1:22" x14ac:dyDescent="0.25">
      <c r="A77">
        <v>2090</v>
      </c>
      <c r="B77">
        <f t="shared" si="3"/>
        <v>651.79999999999995</v>
      </c>
      <c r="C77">
        <f t="shared" si="3"/>
        <v>1547</v>
      </c>
      <c r="D77">
        <f t="shared" si="3"/>
        <v>3163</v>
      </c>
      <c r="S77">
        <v>2089</v>
      </c>
      <c r="T77">
        <v>640.9</v>
      </c>
      <c r="U77" s="16">
        <v>1491</v>
      </c>
      <c r="V77" s="16">
        <v>3062</v>
      </c>
    </row>
    <row r="78" spans="1:22" x14ac:dyDescent="0.25">
      <c r="A78">
        <v>2091</v>
      </c>
      <c r="B78">
        <f t="shared" si="3"/>
        <v>661.8</v>
      </c>
      <c r="C78">
        <f t="shared" si="3"/>
        <v>1607</v>
      </c>
      <c r="D78">
        <f t="shared" si="3"/>
        <v>3269</v>
      </c>
      <c r="S78">
        <v>2090</v>
      </c>
      <c r="T78">
        <v>651.79999999999995</v>
      </c>
      <c r="U78" s="16">
        <v>1547</v>
      </c>
      <c r="V78" s="16">
        <v>3163</v>
      </c>
    </row>
    <row r="79" spans="1:22" x14ac:dyDescent="0.25">
      <c r="A79">
        <v>2092</v>
      </c>
      <c r="B79">
        <f t="shared" si="3"/>
        <v>673.7</v>
      </c>
      <c r="C79">
        <f t="shared" si="3"/>
        <v>1671</v>
      </c>
      <c r="D79">
        <f t="shared" si="3"/>
        <v>3394</v>
      </c>
      <c r="S79">
        <v>2091</v>
      </c>
      <c r="T79">
        <v>661.8</v>
      </c>
      <c r="U79" s="16">
        <v>1607</v>
      </c>
      <c r="V79" s="16">
        <v>3269</v>
      </c>
    </row>
    <row r="80" spans="1:22" x14ac:dyDescent="0.25">
      <c r="A80">
        <v>2093</v>
      </c>
      <c r="B80">
        <f t="shared" si="3"/>
        <v>687.6</v>
      </c>
      <c r="C80">
        <f t="shared" si="3"/>
        <v>1736</v>
      </c>
      <c r="D80">
        <f t="shared" si="3"/>
        <v>3522</v>
      </c>
      <c r="S80">
        <v>2092</v>
      </c>
      <c r="T80">
        <v>673.7</v>
      </c>
      <c r="U80" s="16">
        <v>1671</v>
      </c>
      <c r="V80" s="16">
        <v>3394</v>
      </c>
    </row>
    <row r="81" spans="1:22" x14ac:dyDescent="0.25">
      <c r="A81">
        <v>2094</v>
      </c>
      <c r="B81">
        <f t="shared" si="3"/>
        <v>704.3</v>
      </c>
      <c r="C81">
        <f t="shared" si="3"/>
        <v>1797</v>
      </c>
      <c r="D81">
        <f t="shared" si="3"/>
        <v>3654</v>
      </c>
      <c r="S81">
        <v>2093</v>
      </c>
      <c r="T81">
        <v>687.6</v>
      </c>
      <c r="U81" s="16">
        <v>1736</v>
      </c>
      <c r="V81" s="16">
        <v>3522</v>
      </c>
    </row>
    <row r="82" spans="1:22" x14ac:dyDescent="0.25">
      <c r="A82">
        <v>2095</v>
      </c>
      <c r="B82">
        <f t="shared" si="3"/>
        <v>719.5</v>
      </c>
      <c r="C82">
        <f t="shared" si="3"/>
        <v>1859</v>
      </c>
      <c r="D82">
        <f t="shared" si="3"/>
        <v>3783</v>
      </c>
      <c r="S82">
        <v>2094</v>
      </c>
      <c r="T82">
        <v>704.3</v>
      </c>
      <c r="U82" s="16">
        <v>1797</v>
      </c>
      <c r="V82" s="16">
        <v>3654</v>
      </c>
    </row>
    <row r="83" spans="1:22" x14ac:dyDescent="0.25">
      <c r="A83">
        <v>2096</v>
      </c>
      <c r="B83">
        <f t="shared" si="3"/>
        <v>734.4</v>
      </c>
      <c r="C83">
        <f t="shared" si="3"/>
        <v>1921</v>
      </c>
      <c r="D83">
        <f t="shared" si="3"/>
        <v>3913</v>
      </c>
      <c r="S83">
        <v>2095</v>
      </c>
      <c r="T83">
        <v>719.5</v>
      </c>
      <c r="U83" s="16">
        <v>1859</v>
      </c>
      <c r="V83" s="16">
        <v>3783</v>
      </c>
    </row>
    <row r="84" spans="1:22" x14ac:dyDescent="0.25">
      <c r="A84">
        <v>2097</v>
      </c>
      <c r="B84">
        <f t="shared" si="3"/>
        <v>753.4</v>
      </c>
      <c r="C84">
        <f t="shared" si="3"/>
        <v>1991</v>
      </c>
      <c r="D84">
        <f t="shared" si="3"/>
        <v>4060</v>
      </c>
      <c r="S84">
        <v>2096</v>
      </c>
      <c r="T84">
        <v>734.4</v>
      </c>
      <c r="U84" s="16">
        <v>1921</v>
      </c>
      <c r="V84" s="16">
        <v>3913</v>
      </c>
    </row>
    <row r="85" spans="1:22" x14ac:dyDescent="0.25">
      <c r="A85">
        <v>2098</v>
      </c>
      <c r="B85">
        <f t="shared" si="3"/>
        <v>772.1</v>
      </c>
      <c r="C85">
        <f t="shared" si="3"/>
        <v>2059</v>
      </c>
      <c r="D85">
        <f t="shared" si="3"/>
        <v>4213</v>
      </c>
      <c r="S85">
        <v>2097</v>
      </c>
      <c r="T85">
        <v>753.4</v>
      </c>
      <c r="U85" s="16">
        <v>1991</v>
      </c>
      <c r="V85" s="16">
        <v>4060</v>
      </c>
    </row>
    <row r="86" spans="1:22" x14ac:dyDescent="0.25">
      <c r="A86">
        <v>2099</v>
      </c>
      <c r="B86">
        <f t="shared" si="3"/>
        <v>795.8</v>
      </c>
      <c r="C86">
        <f t="shared" si="3"/>
        <v>2133</v>
      </c>
      <c r="D86">
        <f t="shared" si="3"/>
        <v>4362</v>
      </c>
      <c r="S86">
        <v>2098</v>
      </c>
      <c r="T86">
        <v>772.1</v>
      </c>
      <c r="U86" s="16">
        <v>2059</v>
      </c>
      <c r="V86" s="16">
        <v>4213</v>
      </c>
    </row>
    <row r="87" spans="1:22" x14ac:dyDescent="0.25">
      <c r="A87">
        <v>2100</v>
      </c>
      <c r="B87">
        <f t="shared" si="3"/>
        <v>812.5</v>
      </c>
      <c r="C87">
        <f t="shared" si="3"/>
        <v>2210</v>
      </c>
      <c r="D87">
        <f t="shared" si="3"/>
        <v>4505</v>
      </c>
      <c r="S87">
        <v>2099</v>
      </c>
      <c r="T87">
        <v>795.8</v>
      </c>
      <c r="U87" s="16">
        <v>2133</v>
      </c>
      <c r="V87" s="16">
        <v>4362</v>
      </c>
    </row>
    <row r="88" spans="1:22" x14ac:dyDescent="0.25">
      <c r="S88">
        <v>2100</v>
      </c>
      <c r="T88">
        <v>812.5</v>
      </c>
      <c r="U88" s="16">
        <v>2210</v>
      </c>
      <c r="V88" s="16">
        <v>4505</v>
      </c>
    </row>
  </sheetData>
  <mergeCells count="1">
    <mergeCell ref="F22:I2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7D72-3113-4A07-A12F-AC1669DDDC06}">
  <sheetPr codeName="Sheet13"/>
  <dimension ref="A1:V88"/>
  <sheetViews>
    <sheetView workbookViewId="0">
      <selection activeCell="F22" sqref="F22:I32"/>
    </sheetView>
  </sheetViews>
  <sheetFormatPr defaultRowHeight="15" x14ac:dyDescent="0.25"/>
  <cols>
    <col min="9" max="9" width="10.42578125" customWidth="1"/>
  </cols>
  <sheetData>
    <row r="1" spans="1:22" x14ac:dyDescent="0.25">
      <c r="B1" t="s">
        <v>29</v>
      </c>
      <c r="C1" t="s">
        <v>27</v>
      </c>
      <c r="D1" t="s">
        <v>28</v>
      </c>
      <c r="T1" t="s">
        <v>247</v>
      </c>
      <c r="U1" t="s">
        <v>247</v>
      </c>
      <c r="V1" t="s">
        <v>247</v>
      </c>
    </row>
    <row r="2" spans="1:22" x14ac:dyDescent="0.25">
      <c r="B2" t="str">
        <f>T2</f>
        <v>WB Low Income</v>
      </c>
      <c r="C2" t="str">
        <f>U2</f>
        <v>WB Low Income</v>
      </c>
      <c r="D2" t="str">
        <f>V2</f>
        <v>WB Low Income</v>
      </c>
      <c r="H2" t="s">
        <v>252</v>
      </c>
      <c r="T2" t="s">
        <v>22</v>
      </c>
      <c r="U2" t="s">
        <v>22</v>
      </c>
      <c r="V2" t="s">
        <v>22</v>
      </c>
    </row>
    <row r="3" spans="1:22" x14ac:dyDescent="0.25">
      <c r="B3" t="s">
        <v>7</v>
      </c>
      <c r="C3" t="s">
        <v>7</v>
      </c>
      <c r="D3" t="s">
        <v>7</v>
      </c>
      <c r="T3" t="s">
        <v>248</v>
      </c>
      <c r="U3" t="s">
        <v>248</v>
      </c>
      <c r="V3" t="s">
        <v>248</v>
      </c>
    </row>
    <row r="5" spans="1:22" x14ac:dyDescent="0.25">
      <c r="A5" t="str">
        <f>B2</f>
        <v>WB Low Income</v>
      </c>
      <c r="B5" t="s">
        <v>30</v>
      </c>
      <c r="C5" t="s">
        <v>30</v>
      </c>
      <c r="D5" t="s">
        <v>30</v>
      </c>
      <c r="T5" t="s">
        <v>249</v>
      </c>
      <c r="U5" t="s">
        <v>249</v>
      </c>
      <c r="V5" t="s">
        <v>249</v>
      </c>
    </row>
    <row r="6" spans="1:22" x14ac:dyDescent="0.25">
      <c r="B6" t="str">
        <f>T6</f>
        <v>SSP3 IFs</v>
      </c>
      <c r="C6" t="str">
        <f>U6</f>
        <v>SSP2 IFs</v>
      </c>
      <c r="D6" t="str">
        <f>V6</f>
        <v>SSP5IFs_Fin</v>
      </c>
      <c r="T6" t="s">
        <v>11</v>
      </c>
      <c r="U6" t="s">
        <v>9</v>
      </c>
      <c r="V6" t="s">
        <v>21</v>
      </c>
    </row>
    <row r="7" spans="1:22" x14ac:dyDescent="0.25">
      <c r="A7">
        <v>2020</v>
      </c>
      <c r="B7">
        <f>T8</f>
        <v>3.3559999999999999</v>
      </c>
      <c r="C7">
        <f t="shared" ref="C7:D22" si="0">U8</f>
        <v>3.3559999999999999</v>
      </c>
      <c r="D7">
        <f t="shared" si="0"/>
        <v>3.3559999999999999</v>
      </c>
      <c r="S7">
        <v>2019</v>
      </c>
      <c r="T7">
        <v>3.4350000000000001</v>
      </c>
      <c r="U7">
        <v>3.4350000000000001</v>
      </c>
      <c r="V7">
        <v>3.4350000000000001</v>
      </c>
    </row>
    <row r="8" spans="1:22" x14ac:dyDescent="0.25">
      <c r="A8">
        <v>2021</v>
      </c>
      <c r="B8">
        <f t="shared" ref="B8:D71" si="1">T9</f>
        <v>3.46</v>
      </c>
      <c r="C8">
        <f t="shared" si="0"/>
        <v>3.4620000000000002</v>
      </c>
      <c r="D8">
        <f t="shared" si="0"/>
        <v>3.488</v>
      </c>
      <c r="S8">
        <v>2020</v>
      </c>
      <c r="T8">
        <v>3.3559999999999999</v>
      </c>
      <c r="U8">
        <v>3.3559999999999999</v>
      </c>
      <c r="V8">
        <v>3.3559999999999999</v>
      </c>
    </row>
    <row r="9" spans="1:22" x14ac:dyDescent="0.25">
      <c r="A9">
        <v>2022</v>
      </c>
      <c r="B9">
        <f t="shared" si="1"/>
        <v>3.585</v>
      </c>
      <c r="C9">
        <f t="shared" si="0"/>
        <v>3.5920000000000001</v>
      </c>
      <c r="D9">
        <f t="shared" si="0"/>
        <v>3.65</v>
      </c>
      <c r="S9">
        <v>2021</v>
      </c>
      <c r="T9">
        <v>3.46</v>
      </c>
      <c r="U9">
        <v>3.4620000000000002</v>
      </c>
      <c r="V9">
        <v>3.488</v>
      </c>
    </row>
    <row r="10" spans="1:22" x14ac:dyDescent="0.25">
      <c r="A10">
        <v>2023</v>
      </c>
      <c r="B10">
        <f t="shared" si="1"/>
        <v>3.6360000000000001</v>
      </c>
      <c r="C10">
        <f t="shared" si="0"/>
        <v>3.6480000000000001</v>
      </c>
      <c r="D10">
        <f t="shared" si="0"/>
        <v>3.7669999999999999</v>
      </c>
      <c r="S10">
        <v>2022</v>
      </c>
      <c r="T10">
        <v>3.585</v>
      </c>
      <c r="U10">
        <v>3.5920000000000001</v>
      </c>
      <c r="V10">
        <v>3.65</v>
      </c>
    </row>
    <row r="11" spans="1:22" x14ac:dyDescent="0.25">
      <c r="A11">
        <v>2024</v>
      </c>
      <c r="B11">
        <f t="shared" si="1"/>
        <v>3.6989999999999998</v>
      </c>
      <c r="C11">
        <f t="shared" si="0"/>
        <v>3.7160000000000002</v>
      </c>
      <c r="D11">
        <f t="shared" si="0"/>
        <v>3.93</v>
      </c>
      <c r="S11">
        <v>2023</v>
      </c>
      <c r="T11">
        <v>3.6360000000000001</v>
      </c>
      <c r="U11">
        <v>3.6480000000000001</v>
      </c>
      <c r="V11">
        <v>3.7669999999999999</v>
      </c>
    </row>
    <row r="12" spans="1:22" x14ac:dyDescent="0.25">
      <c r="A12">
        <v>2025</v>
      </c>
      <c r="B12">
        <f t="shared" si="1"/>
        <v>3.7869999999999999</v>
      </c>
      <c r="C12">
        <f t="shared" si="0"/>
        <v>3.8090000000000002</v>
      </c>
      <c r="D12">
        <f t="shared" si="0"/>
        <v>4.1459999999999999</v>
      </c>
      <c r="S12">
        <v>2024</v>
      </c>
      <c r="T12">
        <v>3.6989999999999998</v>
      </c>
      <c r="U12">
        <v>3.7160000000000002</v>
      </c>
      <c r="V12">
        <v>3.93</v>
      </c>
    </row>
    <row r="13" spans="1:22" x14ac:dyDescent="0.25">
      <c r="A13">
        <v>2026</v>
      </c>
      <c r="B13">
        <f t="shared" si="1"/>
        <v>3.8620000000000001</v>
      </c>
      <c r="C13">
        <f t="shared" si="0"/>
        <v>3.891</v>
      </c>
      <c r="D13">
        <f t="shared" si="0"/>
        <v>4.3310000000000004</v>
      </c>
      <c r="S13">
        <v>2025</v>
      </c>
      <c r="T13">
        <v>3.7869999999999999</v>
      </c>
      <c r="U13">
        <v>3.8090000000000002</v>
      </c>
      <c r="V13">
        <v>4.1459999999999999</v>
      </c>
    </row>
    <row r="14" spans="1:22" x14ac:dyDescent="0.25">
      <c r="A14">
        <v>2027</v>
      </c>
      <c r="B14">
        <f t="shared" si="1"/>
        <v>3.948</v>
      </c>
      <c r="C14">
        <f t="shared" si="0"/>
        <v>3.988</v>
      </c>
      <c r="D14">
        <f t="shared" si="0"/>
        <v>4.5250000000000004</v>
      </c>
      <c r="S14">
        <v>2026</v>
      </c>
      <c r="T14">
        <v>3.8620000000000001</v>
      </c>
      <c r="U14">
        <v>3.891</v>
      </c>
      <c r="V14">
        <v>4.3310000000000004</v>
      </c>
    </row>
    <row r="15" spans="1:22" x14ac:dyDescent="0.25">
      <c r="A15">
        <v>2028</v>
      </c>
      <c r="B15">
        <f t="shared" si="1"/>
        <v>4.0369999999999999</v>
      </c>
      <c r="C15">
        <f t="shared" si="0"/>
        <v>4.0880000000000001</v>
      </c>
      <c r="D15">
        <f t="shared" si="0"/>
        <v>4.7430000000000003</v>
      </c>
      <c r="S15">
        <v>2027</v>
      </c>
      <c r="T15">
        <v>3.948</v>
      </c>
      <c r="U15">
        <v>3.988</v>
      </c>
      <c r="V15">
        <v>4.5250000000000004</v>
      </c>
    </row>
    <row r="16" spans="1:22" x14ac:dyDescent="0.25">
      <c r="A16">
        <v>2029</v>
      </c>
      <c r="B16">
        <f t="shared" si="1"/>
        <v>4.1159999999999997</v>
      </c>
      <c r="C16">
        <f t="shared" si="0"/>
        <v>4.1769999999999996</v>
      </c>
      <c r="D16">
        <f t="shared" si="0"/>
        <v>4.9649999999999999</v>
      </c>
      <c r="S16">
        <v>2028</v>
      </c>
      <c r="T16">
        <v>4.0369999999999999</v>
      </c>
      <c r="U16">
        <v>4.0880000000000001</v>
      </c>
      <c r="V16">
        <v>4.7430000000000003</v>
      </c>
    </row>
    <row r="17" spans="1:22" x14ac:dyDescent="0.25">
      <c r="A17">
        <v>2030</v>
      </c>
      <c r="B17">
        <f t="shared" si="1"/>
        <v>4.18</v>
      </c>
      <c r="C17">
        <f t="shared" si="0"/>
        <v>4.2510000000000003</v>
      </c>
      <c r="D17">
        <f t="shared" si="0"/>
        <v>5.1890000000000001</v>
      </c>
      <c r="S17">
        <v>2029</v>
      </c>
      <c r="T17">
        <v>4.1159999999999997</v>
      </c>
      <c r="U17">
        <v>4.1769999999999996</v>
      </c>
      <c r="V17">
        <v>4.9649999999999999</v>
      </c>
    </row>
    <row r="18" spans="1:22" x14ac:dyDescent="0.25">
      <c r="A18">
        <v>2031</v>
      </c>
      <c r="B18">
        <f t="shared" si="1"/>
        <v>4.2370000000000001</v>
      </c>
      <c r="C18">
        <f t="shared" si="0"/>
        <v>4.3170000000000002</v>
      </c>
      <c r="D18">
        <f t="shared" si="0"/>
        <v>5.3239999999999998</v>
      </c>
      <c r="S18">
        <v>2030</v>
      </c>
      <c r="T18">
        <v>4.18</v>
      </c>
      <c r="U18">
        <v>4.2510000000000003</v>
      </c>
      <c r="V18">
        <v>5.1890000000000001</v>
      </c>
    </row>
    <row r="19" spans="1:22" x14ac:dyDescent="0.25">
      <c r="A19">
        <v>2032</v>
      </c>
      <c r="B19">
        <f t="shared" si="1"/>
        <v>4.29</v>
      </c>
      <c r="C19">
        <f t="shared" si="0"/>
        <v>4.3789999999999996</v>
      </c>
      <c r="D19">
        <f t="shared" si="0"/>
        <v>5.5350000000000001</v>
      </c>
      <c r="S19">
        <v>2031</v>
      </c>
      <c r="T19">
        <v>4.2370000000000001</v>
      </c>
      <c r="U19">
        <v>4.3170000000000002</v>
      </c>
      <c r="V19">
        <v>5.3239999999999998</v>
      </c>
    </row>
    <row r="20" spans="1:22" x14ac:dyDescent="0.25">
      <c r="A20">
        <v>2033</v>
      </c>
      <c r="B20">
        <f t="shared" si="1"/>
        <v>4.3449999999999998</v>
      </c>
      <c r="C20">
        <f t="shared" si="0"/>
        <v>4.4400000000000004</v>
      </c>
      <c r="D20">
        <f t="shared" si="0"/>
        <v>5.7629999999999999</v>
      </c>
      <c r="S20">
        <v>2032</v>
      </c>
      <c r="T20">
        <v>4.29</v>
      </c>
      <c r="U20">
        <v>4.3789999999999996</v>
      </c>
      <c r="V20">
        <v>5.5350000000000001</v>
      </c>
    </row>
    <row r="21" spans="1:22" x14ac:dyDescent="0.25">
      <c r="A21">
        <v>2034</v>
      </c>
      <c r="B21">
        <f t="shared" si="1"/>
        <v>4.3959999999999999</v>
      </c>
      <c r="C21">
        <f t="shared" si="0"/>
        <v>4.5019999999999998</v>
      </c>
      <c r="D21">
        <f t="shared" si="0"/>
        <v>6.0039999999999996</v>
      </c>
      <c r="F21" t="s">
        <v>32</v>
      </c>
      <c r="S21">
        <v>2033</v>
      </c>
      <c r="T21">
        <v>4.3449999999999998</v>
      </c>
      <c r="U21">
        <v>4.4400000000000004</v>
      </c>
      <c r="V21">
        <v>5.7629999999999999</v>
      </c>
    </row>
    <row r="22" spans="1:22" x14ac:dyDescent="0.25">
      <c r="A22">
        <v>2035</v>
      </c>
      <c r="B22">
        <f t="shared" si="1"/>
        <v>4.4429999999999996</v>
      </c>
      <c r="C22">
        <f t="shared" si="0"/>
        <v>4.5640000000000001</v>
      </c>
      <c r="D22">
        <f t="shared" si="0"/>
        <v>6.2480000000000002</v>
      </c>
      <c r="F22" s="28" t="str">
        <f>A5</f>
        <v>WB Low Income</v>
      </c>
      <c r="G22" s="29"/>
      <c r="H22" s="29"/>
      <c r="I22" s="30"/>
      <c r="S22">
        <v>2034</v>
      </c>
      <c r="T22">
        <v>4.3959999999999999</v>
      </c>
      <c r="U22">
        <v>4.5019999999999998</v>
      </c>
      <c r="V22">
        <v>6.0039999999999996</v>
      </c>
    </row>
    <row r="23" spans="1:22" x14ac:dyDescent="0.25">
      <c r="A23">
        <v>2036</v>
      </c>
      <c r="B23">
        <f t="shared" si="1"/>
        <v>4.4989999999999997</v>
      </c>
      <c r="C23">
        <f t="shared" si="1"/>
        <v>4.6180000000000003</v>
      </c>
      <c r="D23">
        <f t="shared" si="1"/>
        <v>6.3659999999999997</v>
      </c>
      <c r="F23" s="4" t="s">
        <v>15</v>
      </c>
      <c r="G23" s="4" t="str">
        <f t="shared" ref="G23:I24" si="2">B6</f>
        <v>SSP3 IFs</v>
      </c>
      <c r="H23" s="4" t="str">
        <f t="shared" si="2"/>
        <v>SSP2 IFs</v>
      </c>
      <c r="I23" s="4" t="str">
        <f t="shared" si="2"/>
        <v>SSP5IFs_Fin</v>
      </c>
      <c r="S23">
        <v>2035</v>
      </c>
      <c r="T23">
        <v>4.4429999999999996</v>
      </c>
      <c r="U23">
        <v>4.5640000000000001</v>
      </c>
      <c r="V23">
        <v>6.2480000000000002</v>
      </c>
    </row>
    <row r="24" spans="1:22" x14ac:dyDescent="0.25">
      <c r="A24">
        <v>2037</v>
      </c>
      <c r="B24">
        <f t="shared" si="1"/>
        <v>4.5449999999999999</v>
      </c>
      <c r="C24">
        <f t="shared" si="1"/>
        <v>4.6740000000000004</v>
      </c>
      <c r="D24">
        <f t="shared" si="1"/>
        <v>6.58</v>
      </c>
      <c r="F24" s="4">
        <v>2020</v>
      </c>
      <c r="G24" s="4">
        <f t="shared" si="2"/>
        <v>3.3559999999999999</v>
      </c>
      <c r="H24" s="9">
        <f t="shared" si="2"/>
        <v>3.3559999999999999</v>
      </c>
      <c r="I24" s="4">
        <f t="shared" si="2"/>
        <v>3.3559999999999999</v>
      </c>
      <c r="S24">
        <v>2036</v>
      </c>
      <c r="T24">
        <v>4.4989999999999997</v>
      </c>
      <c r="U24">
        <v>4.6180000000000003</v>
      </c>
      <c r="V24">
        <v>6.3659999999999997</v>
      </c>
    </row>
    <row r="25" spans="1:22" x14ac:dyDescent="0.25">
      <c r="A25">
        <v>2038</v>
      </c>
      <c r="B25">
        <f t="shared" si="1"/>
        <v>4.5860000000000003</v>
      </c>
      <c r="C25">
        <f t="shared" si="1"/>
        <v>4.7290000000000001</v>
      </c>
      <c r="D25">
        <f t="shared" si="1"/>
        <v>6.7729999999999997</v>
      </c>
      <c r="F25" s="4">
        <v>2030</v>
      </c>
      <c r="G25" s="4">
        <f>B17</f>
        <v>4.18</v>
      </c>
      <c r="H25" s="9">
        <f>C17</f>
        <v>4.2510000000000003</v>
      </c>
      <c r="I25" s="4">
        <f>D17</f>
        <v>5.1890000000000001</v>
      </c>
      <c r="S25">
        <v>2037</v>
      </c>
      <c r="T25">
        <v>4.5449999999999999</v>
      </c>
      <c r="U25">
        <v>4.6740000000000004</v>
      </c>
      <c r="V25">
        <v>6.58</v>
      </c>
    </row>
    <row r="26" spans="1:22" x14ac:dyDescent="0.25">
      <c r="A26">
        <v>2039</v>
      </c>
      <c r="B26">
        <f t="shared" si="1"/>
        <v>4.6130000000000004</v>
      </c>
      <c r="C26">
        <f t="shared" si="1"/>
        <v>4.7690000000000001</v>
      </c>
      <c r="D26">
        <f t="shared" si="1"/>
        <v>6.9539999999999997</v>
      </c>
      <c r="F26" s="4">
        <v>2040</v>
      </c>
      <c r="G26" s="4">
        <f>B27</f>
        <v>4.633</v>
      </c>
      <c r="H26" s="9">
        <f>C27</f>
        <v>4.8019999999999996</v>
      </c>
      <c r="I26" s="4">
        <f>D27</f>
        <v>7.1159999999999997</v>
      </c>
      <c r="S26">
        <v>2038</v>
      </c>
      <c r="T26">
        <v>4.5860000000000003</v>
      </c>
      <c r="U26">
        <v>4.7290000000000001</v>
      </c>
      <c r="V26">
        <v>6.7729999999999997</v>
      </c>
    </row>
    <row r="27" spans="1:22" x14ac:dyDescent="0.25">
      <c r="A27">
        <v>2040</v>
      </c>
      <c r="B27">
        <f t="shared" si="1"/>
        <v>4.633</v>
      </c>
      <c r="C27">
        <f t="shared" si="1"/>
        <v>4.8019999999999996</v>
      </c>
      <c r="D27">
        <f t="shared" si="1"/>
        <v>7.1159999999999997</v>
      </c>
      <c r="F27" s="4">
        <v>2050</v>
      </c>
      <c r="G27" s="4">
        <f>B37</f>
        <v>4.6150000000000002</v>
      </c>
      <c r="H27" s="9">
        <f>C37</f>
        <v>4.8280000000000003</v>
      </c>
      <c r="I27" s="4">
        <f>D37</f>
        <v>7.7279999999999998</v>
      </c>
      <c r="S27">
        <v>2039</v>
      </c>
      <c r="T27">
        <v>4.6130000000000004</v>
      </c>
      <c r="U27">
        <v>4.7690000000000001</v>
      </c>
      <c r="V27">
        <v>6.9539999999999997</v>
      </c>
    </row>
    <row r="28" spans="1:22" x14ac:dyDescent="0.25">
      <c r="A28">
        <v>2041</v>
      </c>
      <c r="B28">
        <f t="shared" si="1"/>
        <v>4.6459999999999999</v>
      </c>
      <c r="C28">
        <f t="shared" si="1"/>
        <v>4.8120000000000003</v>
      </c>
      <c r="D28">
        <f t="shared" si="1"/>
        <v>7.1390000000000002</v>
      </c>
      <c r="F28" s="4">
        <v>2060</v>
      </c>
      <c r="G28" s="4">
        <f>B37</f>
        <v>4.6150000000000002</v>
      </c>
      <c r="H28" s="9">
        <f>C37</f>
        <v>4.8280000000000003</v>
      </c>
      <c r="I28" s="4">
        <f>D37</f>
        <v>7.7279999999999998</v>
      </c>
      <c r="S28">
        <v>2040</v>
      </c>
      <c r="T28">
        <v>4.633</v>
      </c>
      <c r="U28">
        <v>4.8019999999999996</v>
      </c>
      <c r="V28">
        <v>7.1159999999999997</v>
      </c>
    </row>
    <row r="29" spans="1:22" x14ac:dyDescent="0.25">
      <c r="A29">
        <v>2042</v>
      </c>
      <c r="B29">
        <f t="shared" si="1"/>
        <v>4.6539999999999999</v>
      </c>
      <c r="C29">
        <f t="shared" si="1"/>
        <v>4.8250000000000002</v>
      </c>
      <c r="D29">
        <f t="shared" si="1"/>
        <v>7.2709999999999999</v>
      </c>
      <c r="F29" s="4">
        <v>2070</v>
      </c>
      <c r="G29" s="4">
        <f>B57</f>
        <v>4.2119999999999997</v>
      </c>
      <c r="H29" s="9">
        <f>C57</f>
        <v>4.3620000000000001</v>
      </c>
      <c r="I29" s="4">
        <f>D57</f>
        <v>5.8570000000000002</v>
      </c>
      <c r="S29">
        <v>2041</v>
      </c>
      <c r="T29">
        <v>4.6459999999999999</v>
      </c>
      <c r="U29">
        <v>4.8120000000000003</v>
      </c>
      <c r="V29">
        <v>7.1390000000000002</v>
      </c>
    </row>
    <row r="30" spans="1:22" x14ac:dyDescent="0.25">
      <c r="A30">
        <v>2043</v>
      </c>
      <c r="B30">
        <f t="shared" si="1"/>
        <v>4.6630000000000003</v>
      </c>
      <c r="C30">
        <f t="shared" si="1"/>
        <v>4.8360000000000003</v>
      </c>
      <c r="D30">
        <f t="shared" si="1"/>
        <v>7.391</v>
      </c>
      <c r="F30" s="4">
        <v>2080</v>
      </c>
      <c r="G30" s="4">
        <f>B67</f>
        <v>4.0579999999999998</v>
      </c>
      <c r="H30" s="9">
        <f>C67</f>
        <v>4.2039999999999997</v>
      </c>
      <c r="I30" s="4">
        <f>D67</f>
        <v>5.53</v>
      </c>
      <c r="S30">
        <v>2042</v>
      </c>
      <c r="T30">
        <v>4.6539999999999999</v>
      </c>
      <c r="U30">
        <v>4.8250000000000002</v>
      </c>
      <c r="V30">
        <v>7.2709999999999999</v>
      </c>
    </row>
    <row r="31" spans="1:22" x14ac:dyDescent="0.25">
      <c r="A31">
        <v>2044</v>
      </c>
      <c r="B31">
        <f t="shared" si="1"/>
        <v>4.673</v>
      </c>
      <c r="C31">
        <f t="shared" si="1"/>
        <v>4.8479999999999999</v>
      </c>
      <c r="D31">
        <f t="shared" si="1"/>
        <v>7.5</v>
      </c>
      <c r="F31" s="4">
        <v>2090</v>
      </c>
      <c r="G31" s="4">
        <f>B77</f>
        <v>3.7890000000000001</v>
      </c>
      <c r="H31" s="9">
        <f>C77</f>
        <v>4</v>
      </c>
      <c r="I31" s="4">
        <f>D77</f>
        <v>5.1660000000000004</v>
      </c>
      <c r="S31">
        <v>2043</v>
      </c>
      <c r="T31">
        <v>4.6630000000000003</v>
      </c>
      <c r="U31">
        <v>4.8360000000000003</v>
      </c>
      <c r="V31">
        <v>7.391</v>
      </c>
    </row>
    <row r="32" spans="1:22" x14ac:dyDescent="0.25">
      <c r="A32">
        <v>2045</v>
      </c>
      <c r="B32">
        <f t="shared" si="1"/>
        <v>4.68</v>
      </c>
      <c r="C32">
        <f t="shared" si="1"/>
        <v>4.8579999999999997</v>
      </c>
      <c r="D32">
        <f t="shared" si="1"/>
        <v>7.5970000000000004</v>
      </c>
      <c r="F32" s="4">
        <v>2100</v>
      </c>
      <c r="G32" s="4">
        <f>B87</f>
        <v>3.8580000000000001</v>
      </c>
      <c r="H32" s="9">
        <f>C87</f>
        <v>4.0970000000000004</v>
      </c>
      <c r="I32" s="4">
        <f>D87</f>
        <v>5.2290000000000001</v>
      </c>
      <c r="S32">
        <v>2044</v>
      </c>
      <c r="T32">
        <v>4.673</v>
      </c>
      <c r="U32">
        <v>4.8479999999999999</v>
      </c>
      <c r="V32">
        <v>7.5</v>
      </c>
    </row>
    <row r="33" spans="1:22" x14ac:dyDescent="0.25">
      <c r="A33">
        <v>2046</v>
      </c>
      <c r="B33">
        <f t="shared" si="1"/>
        <v>4.6769999999999996</v>
      </c>
      <c r="C33">
        <f t="shared" si="1"/>
        <v>4.8460000000000001</v>
      </c>
      <c r="D33">
        <f t="shared" si="1"/>
        <v>7.5869999999999997</v>
      </c>
      <c r="S33">
        <v>2045</v>
      </c>
      <c r="T33">
        <v>4.68</v>
      </c>
      <c r="U33">
        <v>4.8579999999999997</v>
      </c>
      <c r="V33">
        <v>7.5970000000000004</v>
      </c>
    </row>
    <row r="34" spans="1:22" x14ac:dyDescent="0.25">
      <c r="A34">
        <v>2047</v>
      </c>
      <c r="B34">
        <f t="shared" si="1"/>
        <v>4.6669999999999998</v>
      </c>
      <c r="C34">
        <f t="shared" si="1"/>
        <v>4.8449999999999998</v>
      </c>
      <c r="D34">
        <f t="shared" si="1"/>
        <v>7.65</v>
      </c>
      <c r="S34">
        <v>2046</v>
      </c>
      <c r="T34">
        <v>4.6769999999999996</v>
      </c>
      <c r="U34">
        <v>4.8460000000000001</v>
      </c>
      <c r="V34">
        <v>7.5869999999999997</v>
      </c>
    </row>
    <row r="35" spans="1:22" x14ac:dyDescent="0.25">
      <c r="A35">
        <v>2048</v>
      </c>
      <c r="B35">
        <f t="shared" si="1"/>
        <v>4.6550000000000002</v>
      </c>
      <c r="C35">
        <f t="shared" si="1"/>
        <v>4.8449999999999998</v>
      </c>
      <c r="D35">
        <f t="shared" si="1"/>
        <v>7.694</v>
      </c>
      <c r="S35">
        <v>2047</v>
      </c>
      <c r="T35">
        <v>4.6669999999999998</v>
      </c>
      <c r="U35">
        <v>4.8449999999999998</v>
      </c>
      <c r="V35">
        <v>7.65</v>
      </c>
    </row>
    <row r="36" spans="1:22" x14ac:dyDescent="0.25">
      <c r="A36">
        <v>2049</v>
      </c>
      <c r="B36">
        <f t="shared" si="1"/>
        <v>4.6390000000000002</v>
      </c>
      <c r="C36">
        <f t="shared" si="1"/>
        <v>4.8419999999999996</v>
      </c>
      <c r="D36">
        <f t="shared" si="1"/>
        <v>7.72</v>
      </c>
      <c r="S36">
        <v>2048</v>
      </c>
      <c r="T36">
        <v>4.6550000000000002</v>
      </c>
      <c r="U36">
        <v>4.8449999999999998</v>
      </c>
      <c r="V36">
        <v>7.694</v>
      </c>
    </row>
    <row r="37" spans="1:22" x14ac:dyDescent="0.25">
      <c r="A37">
        <v>2050</v>
      </c>
      <c r="B37">
        <f t="shared" si="1"/>
        <v>4.6150000000000002</v>
      </c>
      <c r="C37">
        <f t="shared" si="1"/>
        <v>4.8280000000000003</v>
      </c>
      <c r="D37">
        <f t="shared" si="1"/>
        <v>7.7279999999999998</v>
      </c>
      <c r="S37">
        <v>2049</v>
      </c>
      <c r="T37">
        <v>4.6390000000000002</v>
      </c>
      <c r="U37">
        <v>4.8419999999999996</v>
      </c>
      <c r="V37">
        <v>7.72</v>
      </c>
    </row>
    <row r="38" spans="1:22" x14ac:dyDescent="0.25">
      <c r="A38">
        <v>2051</v>
      </c>
      <c r="B38">
        <f t="shared" si="1"/>
        <v>4.58</v>
      </c>
      <c r="C38">
        <f t="shared" si="1"/>
        <v>4.79</v>
      </c>
      <c r="D38">
        <f t="shared" si="1"/>
        <v>7.6470000000000002</v>
      </c>
      <c r="S38">
        <v>2050</v>
      </c>
      <c r="T38">
        <v>4.6150000000000002</v>
      </c>
      <c r="U38">
        <v>4.8280000000000003</v>
      </c>
      <c r="V38">
        <v>7.7279999999999998</v>
      </c>
    </row>
    <row r="39" spans="1:22" x14ac:dyDescent="0.25">
      <c r="A39">
        <v>2052</v>
      </c>
      <c r="B39">
        <f t="shared" si="1"/>
        <v>4.5510000000000002</v>
      </c>
      <c r="C39">
        <f t="shared" si="1"/>
        <v>4.766</v>
      </c>
      <c r="D39">
        <f t="shared" si="1"/>
        <v>7.62</v>
      </c>
      <c r="S39">
        <v>2051</v>
      </c>
      <c r="T39">
        <v>4.58</v>
      </c>
      <c r="U39">
        <v>4.79</v>
      </c>
      <c r="V39">
        <v>7.6470000000000002</v>
      </c>
    </row>
    <row r="40" spans="1:22" x14ac:dyDescent="0.25">
      <c r="A40">
        <v>2053</v>
      </c>
      <c r="B40">
        <f t="shared" si="1"/>
        <v>4.5250000000000004</v>
      </c>
      <c r="C40">
        <f t="shared" si="1"/>
        <v>4.7489999999999997</v>
      </c>
      <c r="D40">
        <f t="shared" si="1"/>
        <v>7.54</v>
      </c>
      <c r="S40">
        <v>2052</v>
      </c>
      <c r="T40">
        <v>4.5510000000000002</v>
      </c>
      <c r="U40">
        <v>4.766</v>
      </c>
      <c r="V40">
        <v>7.62</v>
      </c>
    </row>
    <row r="41" spans="1:22" x14ac:dyDescent="0.25">
      <c r="A41">
        <v>2054</v>
      </c>
      <c r="B41">
        <f t="shared" si="1"/>
        <v>4.4969999999999999</v>
      </c>
      <c r="C41">
        <f t="shared" si="1"/>
        <v>4.7320000000000002</v>
      </c>
      <c r="D41">
        <f t="shared" si="1"/>
        <v>7.45</v>
      </c>
      <c r="S41">
        <v>2053</v>
      </c>
      <c r="T41">
        <v>4.5250000000000004</v>
      </c>
      <c r="U41">
        <v>4.7489999999999997</v>
      </c>
      <c r="V41">
        <v>7.54</v>
      </c>
    </row>
    <row r="42" spans="1:22" x14ac:dyDescent="0.25">
      <c r="A42">
        <v>2055</v>
      </c>
      <c r="B42">
        <f t="shared" si="1"/>
        <v>4.4690000000000003</v>
      </c>
      <c r="C42">
        <f t="shared" si="1"/>
        <v>4.7149999999999999</v>
      </c>
      <c r="D42">
        <f t="shared" si="1"/>
        <v>7.3550000000000004</v>
      </c>
      <c r="S42">
        <v>2054</v>
      </c>
      <c r="T42">
        <v>4.4969999999999999</v>
      </c>
      <c r="U42">
        <v>4.7320000000000002</v>
      </c>
      <c r="V42">
        <v>7.45</v>
      </c>
    </row>
    <row r="43" spans="1:22" x14ac:dyDescent="0.25">
      <c r="A43">
        <v>2056</v>
      </c>
      <c r="B43">
        <f t="shared" si="1"/>
        <v>4.4459999999999997</v>
      </c>
      <c r="C43">
        <f t="shared" si="1"/>
        <v>4.6820000000000004</v>
      </c>
      <c r="D43">
        <f t="shared" si="1"/>
        <v>7.1980000000000004</v>
      </c>
      <c r="S43">
        <v>2055</v>
      </c>
      <c r="T43">
        <v>4.4690000000000003</v>
      </c>
      <c r="U43">
        <v>4.7149999999999999</v>
      </c>
      <c r="V43">
        <v>7.3550000000000004</v>
      </c>
    </row>
    <row r="44" spans="1:22" x14ac:dyDescent="0.25">
      <c r="A44">
        <v>2057</v>
      </c>
      <c r="B44">
        <f t="shared" si="1"/>
        <v>4.4260000000000002</v>
      </c>
      <c r="C44">
        <f t="shared" si="1"/>
        <v>4.6619999999999999</v>
      </c>
      <c r="D44">
        <f t="shared" si="1"/>
        <v>7.0919999999999996</v>
      </c>
      <c r="S44">
        <v>2056</v>
      </c>
      <c r="T44">
        <v>4.4459999999999997</v>
      </c>
      <c r="U44">
        <v>4.6820000000000004</v>
      </c>
      <c r="V44">
        <v>7.1980000000000004</v>
      </c>
    </row>
    <row r="45" spans="1:22" x14ac:dyDescent="0.25">
      <c r="A45">
        <v>2058</v>
      </c>
      <c r="B45">
        <f t="shared" si="1"/>
        <v>4.4109999999999996</v>
      </c>
      <c r="C45">
        <f t="shared" si="1"/>
        <v>4.6459999999999999</v>
      </c>
      <c r="D45">
        <f t="shared" si="1"/>
        <v>6.9790000000000001</v>
      </c>
      <c r="S45">
        <v>2057</v>
      </c>
      <c r="T45">
        <v>4.4260000000000002</v>
      </c>
      <c r="U45">
        <v>4.6619999999999999</v>
      </c>
      <c r="V45">
        <v>7.0919999999999996</v>
      </c>
    </row>
    <row r="46" spans="1:22" x14ac:dyDescent="0.25">
      <c r="A46">
        <v>2059</v>
      </c>
      <c r="B46">
        <f t="shared" si="1"/>
        <v>4.4000000000000004</v>
      </c>
      <c r="C46">
        <f t="shared" si="1"/>
        <v>4.633</v>
      </c>
      <c r="D46">
        <f t="shared" si="1"/>
        <v>6.86</v>
      </c>
      <c r="S46">
        <v>2058</v>
      </c>
      <c r="T46">
        <v>4.4109999999999996</v>
      </c>
      <c r="U46">
        <v>4.6459999999999999</v>
      </c>
      <c r="V46">
        <v>6.9790000000000001</v>
      </c>
    </row>
    <row r="47" spans="1:22" x14ac:dyDescent="0.25">
      <c r="A47">
        <v>2060</v>
      </c>
      <c r="B47">
        <f t="shared" si="1"/>
        <v>4.3860000000000001</v>
      </c>
      <c r="C47">
        <f t="shared" si="1"/>
        <v>4.6180000000000003</v>
      </c>
      <c r="D47">
        <f t="shared" si="1"/>
        <v>6.7169999999999996</v>
      </c>
      <c r="S47">
        <v>2059</v>
      </c>
      <c r="T47">
        <v>4.4000000000000004</v>
      </c>
      <c r="U47">
        <v>4.633</v>
      </c>
      <c r="V47">
        <v>6.86</v>
      </c>
    </row>
    <row r="48" spans="1:22" x14ac:dyDescent="0.25">
      <c r="A48">
        <v>2061</v>
      </c>
      <c r="B48">
        <f t="shared" si="1"/>
        <v>4.383</v>
      </c>
      <c r="C48">
        <f t="shared" si="1"/>
        <v>4.5970000000000004</v>
      </c>
      <c r="D48">
        <f t="shared" si="1"/>
        <v>6.6139999999999999</v>
      </c>
      <c r="S48">
        <v>2060</v>
      </c>
      <c r="T48">
        <v>4.3860000000000001</v>
      </c>
      <c r="U48">
        <v>4.6180000000000003</v>
      </c>
      <c r="V48">
        <v>6.7169999999999996</v>
      </c>
    </row>
    <row r="49" spans="1:22" x14ac:dyDescent="0.25">
      <c r="A49">
        <v>2062</v>
      </c>
      <c r="B49">
        <f t="shared" si="1"/>
        <v>4.383</v>
      </c>
      <c r="C49">
        <f t="shared" si="1"/>
        <v>4.5880000000000001</v>
      </c>
      <c r="D49">
        <f t="shared" si="1"/>
        <v>6.5549999999999997</v>
      </c>
      <c r="S49">
        <v>2061</v>
      </c>
      <c r="T49">
        <v>4.383</v>
      </c>
      <c r="U49">
        <v>4.5970000000000004</v>
      </c>
      <c r="V49">
        <v>6.6139999999999999</v>
      </c>
    </row>
    <row r="50" spans="1:22" x14ac:dyDescent="0.25">
      <c r="A50">
        <v>2063</v>
      </c>
      <c r="B50">
        <f t="shared" si="1"/>
        <v>4.3760000000000003</v>
      </c>
      <c r="C50">
        <f t="shared" si="1"/>
        <v>4.577</v>
      </c>
      <c r="D50">
        <f t="shared" si="1"/>
        <v>6.4829999999999997</v>
      </c>
      <c r="S50">
        <v>2062</v>
      </c>
      <c r="T50">
        <v>4.383</v>
      </c>
      <c r="U50">
        <v>4.5880000000000001</v>
      </c>
      <c r="V50">
        <v>6.5549999999999997</v>
      </c>
    </row>
    <row r="51" spans="1:22" x14ac:dyDescent="0.25">
      <c r="A51">
        <v>2064</v>
      </c>
      <c r="B51">
        <f t="shared" si="1"/>
        <v>4.359</v>
      </c>
      <c r="C51">
        <f t="shared" si="1"/>
        <v>4.5490000000000004</v>
      </c>
      <c r="D51">
        <f t="shared" si="1"/>
        <v>6.4009999999999998</v>
      </c>
      <c r="S51">
        <v>2063</v>
      </c>
      <c r="T51">
        <v>4.3760000000000003</v>
      </c>
      <c r="U51">
        <v>4.577</v>
      </c>
      <c r="V51">
        <v>6.4829999999999997</v>
      </c>
    </row>
    <row r="52" spans="1:22" x14ac:dyDescent="0.25">
      <c r="A52">
        <v>2065</v>
      </c>
      <c r="B52">
        <f t="shared" si="1"/>
        <v>4.3310000000000004</v>
      </c>
      <c r="C52">
        <f t="shared" si="1"/>
        <v>4.5090000000000003</v>
      </c>
      <c r="D52">
        <f t="shared" si="1"/>
        <v>6.3140000000000001</v>
      </c>
      <c r="S52">
        <v>2064</v>
      </c>
      <c r="T52">
        <v>4.359</v>
      </c>
      <c r="U52">
        <v>4.5490000000000004</v>
      </c>
      <c r="V52">
        <v>6.4009999999999998</v>
      </c>
    </row>
    <row r="53" spans="1:22" x14ac:dyDescent="0.25">
      <c r="A53">
        <v>2066</v>
      </c>
      <c r="B53">
        <f t="shared" si="1"/>
        <v>4.2960000000000003</v>
      </c>
      <c r="C53">
        <f t="shared" si="1"/>
        <v>4.4509999999999996</v>
      </c>
      <c r="D53">
        <f t="shared" si="1"/>
        <v>6.1559999999999997</v>
      </c>
      <c r="S53">
        <v>2065</v>
      </c>
      <c r="T53">
        <v>4.3310000000000004</v>
      </c>
      <c r="U53">
        <v>4.5090000000000003</v>
      </c>
      <c r="V53">
        <v>6.3140000000000001</v>
      </c>
    </row>
    <row r="54" spans="1:22" x14ac:dyDescent="0.25">
      <c r="A54">
        <v>2067</v>
      </c>
      <c r="B54">
        <f t="shared" si="1"/>
        <v>4.258</v>
      </c>
      <c r="C54">
        <f t="shared" si="1"/>
        <v>4.4109999999999996</v>
      </c>
      <c r="D54">
        <f t="shared" si="1"/>
        <v>6.0469999999999997</v>
      </c>
      <c r="S54">
        <v>2066</v>
      </c>
      <c r="T54">
        <v>4.2960000000000003</v>
      </c>
      <c r="U54">
        <v>4.4509999999999996</v>
      </c>
      <c r="V54">
        <v>6.1559999999999997</v>
      </c>
    </row>
    <row r="55" spans="1:22" x14ac:dyDescent="0.25">
      <c r="A55">
        <v>2068</v>
      </c>
      <c r="B55">
        <f t="shared" si="1"/>
        <v>4.2320000000000002</v>
      </c>
      <c r="C55">
        <f t="shared" si="1"/>
        <v>4.3730000000000002</v>
      </c>
      <c r="D55">
        <f t="shared" si="1"/>
        <v>5.9580000000000002</v>
      </c>
      <c r="S55">
        <v>2067</v>
      </c>
      <c r="T55">
        <v>4.258</v>
      </c>
      <c r="U55">
        <v>4.4109999999999996</v>
      </c>
      <c r="V55">
        <v>6.0469999999999997</v>
      </c>
    </row>
    <row r="56" spans="1:22" x14ac:dyDescent="0.25">
      <c r="A56">
        <v>2069</v>
      </c>
      <c r="B56">
        <f t="shared" si="1"/>
        <v>4.226</v>
      </c>
      <c r="C56">
        <f t="shared" si="1"/>
        <v>4.3689999999999998</v>
      </c>
      <c r="D56">
        <f t="shared" si="1"/>
        <v>5.8920000000000003</v>
      </c>
      <c r="S56">
        <v>2068</v>
      </c>
      <c r="T56">
        <v>4.2320000000000002</v>
      </c>
      <c r="U56">
        <v>4.3730000000000002</v>
      </c>
      <c r="V56">
        <v>5.9580000000000002</v>
      </c>
    </row>
    <row r="57" spans="1:22" x14ac:dyDescent="0.25">
      <c r="A57">
        <v>2070</v>
      </c>
      <c r="B57">
        <f t="shared" si="1"/>
        <v>4.2119999999999997</v>
      </c>
      <c r="C57">
        <f t="shared" si="1"/>
        <v>4.3620000000000001</v>
      </c>
      <c r="D57">
        <f t="shared" si="1"/>
        <v>5.8570000000000002</v>
      </c>
      <c r="S57">
        <v>2069</v>
      </c>
      <c r="T57">
        <v>4.226</v>
      </c>
      <c r="U57">
        <v>4.3689999999999998</v>
      </c>
      <c r="V57">
        <v>5.8920000000000003</v>
      </c>
    </row>
    <row r="58" spans="1:22" x14ac:dyDescent="0.25">
      <c r="A58">
        <v>2071</v>
      </c>
      <c r="B58">
        <f t="shared" si="1"/>
        <v>4.194</v>
      </c>
      <c r="C58">
        <f t="shared" si="1"/>
        <v>4.3319999999999999</v>
      </c>
      <c r="D58">
        <f t="shared" si="1"/>
        <v>5.806</v>
      </c>
      <c r="S58">
        <v>2070</v>
      </c>
      <c r="T58">
        <v>4.2119999999999997</v>
      </c>
      <c r="U58">
        <v>4.3620000000000001</v>
      </c>
      <c r="V58">
        <v>5.8570000000000002</v>
      </c>
    </row>
    <row r="59" spans="1:22" x14ac:dyDescent="0.25">
      <c r="A59">
        <v>2072</v>
      </c>
      <c r="B59">
        <f t="shared" si="1"/>
        <v>4.1840000000000002</v>
      </c>
      <c r="C59">
        <f t="shared" si="1"/>
        <v>4.3280000000000003</v>
      </c>
      <c r="D59">
        <f t="shared" si="1"/>
        <v>5.782</v>
      </c>
      <c r="S59">
        <v>2071</v>
      </c>
      <c r="T59">
        <v>4.194</v>
      </c>
      <c r="U59">
        <v>4.3319999999999999</v>
      </c>
      <c r="V59">
        <v>5.806</v>
      </c>
    </row>
    <row r="60" spans="1:22" x14ac:dyDescent="0.25">
      <c r="A60">
        <v>2073</v>
      </c>
      <c r="B60">
        <f t="shared" si="1"/>
        <v>4.1719999999999997</v>
      </c>
      <c r="C60">
        <f t="shared" si="1"/>
        <v>4.3070000000000004</v>
      </c>
      <c r="D60">
        <f t="shared" si="1"/>
        <v>5.7619999999999996</v>
      </c>
      <c r="S60">
        <v>2072</v>
      </c>
      <c r="T60">
        <v>4.1840000000000002</v>
      </c>
      <c r="U60">
        <v>4.3280000000000003</v>
      </c>
      <c r="V60">
        <v>5.782</v>
      </c>
    </row>
    <row r="61" spans="1:22" x14ac:dyDescent="0.25">
      <c r="A61">
        <v>2074</v>
      </c>
      <c r="B61">
        <f t="shared" si="1"/>
        <v>4.1550000000000002</v>
      </c>
      <c r="C61">
        <f t="shared" si="1"/>
        <v>4.2850000000000001</v>
      </c>
      <c r="D61">
        <f t="shared" si="1"/>
        <v>5.7480000000000002</v>
      </c>
      <c r="S61">
        <v>2073</v>
      </c>
      <c r="T61">
        <v>4.1719999999999997</v>
      </c>
      <c r="U61">
        <v>4.3070000000000004</v>
      </c>
      <c r="V61">
        <v>5.7619999999999996</v>
      </c>
    </row>
    <row r="62" spans="1:22" x14ac:dyDescent="0.25">
      <c r="A62">
        <v>2075</v>
      </c>
      <c r="B62">
        <f t="shared" si="1"/>
        <v>4.133</v>
      </c>
      <c r="C62">
        <f t="shared" si="1"/>
        <v>4.2830000000000004</v>
      </c>
      <c r="D62">
        <f t="shared" si="1"/>
        <v>5.7229999999999999</v>
      </c>
      <c r="S62">
        <v>2074</v>
      </c>
      <c r="T62">
        <v>4.1550000000000002</v>
      </c>
      <c r="U62">
        <v>4.2850000000000001</v>
      </c>
      <c r="V62">
        <v>5.7480000000000002</v>
      </c>
    </row>
    <row r="63" spans="1:22" x14ac:dyDescent="0.25">
      <c r="A63">
        <v>2076</v>
      </c>
      <c r="B63">
        <f t="shared" si="1"/>
        <v>4.1109999999999998</v>
      </c>
      <c r="C63">
        <f t="shared" si="1"/>
        <v>4.2670000000000003</v>
      </c>
      <c r="D63">
        <f t="shared" si="1"/>
        <v>5.6669999999999998</v>
      </c>
      <c r="S63">
        <v>2075</v>
      </c>
      <c r="T63">
        <v>4.133</v>
      </c>
      <c r="U63">
        <v>4.2830000000000004</v>
      </c>
      <c r="V63">
        <v>5.7229999999999999</v>
      </c>
    </row>
    <row r="64" spans="1:22" x14ac:dyDescent="0.25">
      <c r="A64">
        <v>2077</v>
      </c>
      <c r="B64">
        <f t="shared" si="1"/>
        <v>4.0990000000000002</v>
      </c>
      <c r="C64">
        <f t="shared" si="1"/>
        <v>4.2560000000000002</v>
      </c>
      <c r="D64">
        <f t="shared" si="1"/>
        <v>5.6349999999999998</v>
      </c>
      <c r="S64">
        <v>2076</v>
      </c>
      <c r="T64">
        <v>4.1109999999999998</v>
      </c>
      <c r="U64">
        <v>4.2670000000000003</v>
      </c>
      <c r="V64">
        <v>5.6669999999999998</v>
      </c>
    </row>
    <row r="65" spans="1:22" x14ac:dyDescent="0.25">
      <c r="A65">
        <v>2078</v>
      </c>
      <c r="B65">
        <f t="shared" si="1"/>
        <v>4.085</v>
      </c>
      <c r="C65">
        <f t="shared" si="1"/>
        <v>4.242</v>
      </c>
      <c r="D65">
        <f t="shared" si="1"/>
        <v>5.6020000000000003</v>
      </c>
      <c r="S65">
        <v>2077</v>
      </c>
      <c r="T65">
        <v>4.0990000000000002</v>
      </c>
      <c r="U65">
        <v>4.2560000000000002</v>
      </c>
      <c r="V65">
        <v>5.6349999999999998</v>
      </c>
    </row>
    <row r="66" spans="1:22" x14ac:dyDescent="0.25">
      <c r="A66">
        <v>2079</v>
      </c>
      <c r="B66">
        <f t="shared" si="1"/>
        <v>4.0730000000000004</v>
      </c>
      <c r="C66">
        <f t="shared" si="1"/>
        <v>4.2229999999999999</v>
      </c>
      <c r="D66">
        <f t="shared" si="1"/>
        <v>5.5659999999999998</v>
      </c>
      <c r="S66">
        <v>2078</v>
      </c>
      <c r="T66">
        <v>4.085</v>
      </c>
      <c r="U66">
        <v>4.242</v>
      </c>
      <c r="V66">
        <v>5.6020000000000003</v>
      </c>
    </row>
    <row r="67" spans="1:22" x14ac:dyDescent="0.25">
      <c r="A67">
        <v>2080</v>
      </c>
      <c r="B67">
        <f t="shared" si="1"/>
        <v>4.0579999999999998</v>
      </c>
      <c r="C67">
        <f t="shared" si="1"/>
        <v>4.2039999999999997</v>
      </c>
      <c r="D67">
        <f t="shared" si="1"/>
        <v>5.53</v>
      </c>
      <c r="S67">
        <v>2079</v>
      </c>
      <c r="T67">
        <v>4.0730000000000004</v>
      </c>
      <c r="U67">
        <v>4.2229999999999999</v>
      </c>
      <c r="V67">
        <v>5.5659999999999998</v>
      </c>
    </row>
    <row r="68" spans="1:22" x14ac:dyDescent="0.25">
      <c r="A68">
        <v>2081</v>
      </c>
      <c r="B68">
        <f t="shared" si="1"/>
        <v>4.0389999999999997</v>
      </c>
      <c r="C68">
        <f t="shared" si="1"/>
        <v>4.1749999999999998</v>
      </c>
      <c r="D68">
        <f t="shared" si="1"/>
        <v>5.4740000000000002</v>
      </c>
      <c r="S68">
        <v>2080</v>
      </c>
      <c r="T68">
        <v>4.0579999999999998</v>
      </c>
      <c r="U68">
        <v>4.2039999999999997</v>
      </c>
      <c r="V68">
        <v>5.53</v>
      </c>
    </row>
    <row r="69" spans="1:22" x14ac:dyDescent="0.25">
      <c r="A69">
        <v>2082</v>
      </c>
      <c r="B69">
        <f t="shared" si="1"/>
        <v>4.016</v>
      </c>
      <c r="C69">
        <f t="shared" si="1"/>
        <v>4.1580000000000004</v>
      </c>
      <c r="D69">
        <f t="shared" si="1"/>
        <v>5.4359999999999999</v>
      </c>
      <c r="S69">
        <v>2081</v>
      </c>
      <c r="T69">
        <v>4.0389999999999997</v>
      </c>
      <c r="U69">
        <v>4.1749999999999998</v>
      </c>
      <c r="V69">
        <v>5.4740000000000002</v>
      </c>
    </row>
    <row r="70" spans="1:22" x14ac:dyDescent="0.25">
      <c r="A70">
        <v>2083</v>
      </c>
      <c r="B70">
        <f t="shared" si="1"/>
        <v>3.9929999999999999</v>
      </c>
      <c r="C70">
        <f t="shared" si="1"/>
        <v>4.1360000000000001</v>
      </c>
      <c r="D70">
        <f t="shared" si="1"/>
        <v>5.3979999999999997</v>
      </c>
      <c r="S70">
        <v>2082</v>
      </c>
      <c r="T70">
        <v>4.016</v>
      </c>
      <c r="U70">
        <v>4.1580000000000004</v>
      </c>
      <c r="V70">
        <v>5.4359999999999999</v>
      </c>
    </row>
    <row r="71" spans="1:22" x14ac:dyDescent="0.25">
      <c r="A71">
        <v>2084</v>
      </c>
      <c r="B71">
        <f t="shared" si="1"/>
        <v>3.9660000000000002</v>
      </c>
      <c r="C71">
        <f t="shared" si="1"/>
        <v>4.1139999999999999</v>
      </c>
      <c r="D71">
        <f t="shared" si="1"/>
        <v>5.3630000000000004</v>
      </c>
      <c r="S71">
        <v>2083</v>
      </c>
      <c r="T71">
        <v>3.9929999999999999</v>
      </c>
      <c r="U71">
        <v>4.1360000000000001</v>
      </c>
      <c r="V71">
        <v>5.3979999999999997</v>
      </c>
    </row>
    <row r="72" spans="1:22" x14ac:dyDescent="0.25">
      <c r="A72">
        <v>2085</v>
      </c>
      <c r="B72">
        <f t="shared" ref="B72:D87" si="3">T73</f>
        <v>3.9340000000000002</v>
      </c>
      <c r="C72">
        <f t="shared" si="3"/>
        <v>4.0910000000000002</v>
      </c>
      <c r="D72">
        <f t="shared" si="3"/>
        <v>5.327</v>
      </c>
      <c r="S72">
        <v>2084</v>
      </c>
      <c r="T72">
        <v>3.9660000000000002</v>
      </c>
      <c r="U72">
        <v>4.1139999999999999</v>
      </c>
      <c r="V72">
        <v>5.3630000000000004</v>
      </c>
    </row>
    <row r="73" spans="1:22" x14ac:dyDescent="0.25">
      <c r="A73">
        <v>2086</v>
      </c>
      <c r="B73">
        <f t="shared" si="3"/>
        <v>3.9009999999999998</v>
      </c>
      <c r="C73">
        <f t="shared" si="3"/>
        <v>4.0549999999999997</v>
      </c>
      <c r="D73">
        <f t="shared" si="3"/>
        <v>5.274</v>
      </c>
      <c r="S73">
        <v>2085</v>
      </c>
      <c r="T73">
        <v>3.9340000000000002</v>
      </c>
      <c r="U73">
        <v>4.0910000000000002</v>
      </c>
      <c r="V73">
        <v>5.327</v>
      </c>
    </row>
    <row r="74" spans="1:22" x14ac:dyDescent="0.25">
      <c r="A74">
        <v>2087</v>
      </c>
      <c r="B74">
        <f t="shared" si="3"/>
        <v>3.8730000000000002</v>
      </c>
      <c r="C74">
        <f t="shared" si="3"/>
        <v>4.0259999999999998</v>
      </c>
      <c r="D74">
        <f t="shared" si="3"/>
        <v>5.2380000000000004</v>
      </c>
      <c r="S74">
        <v>2086</v>
      </c>
      <c r="T74">
        <v>3.9009999999999998</v>
      </c>
      <c r="U74">
        <v>4.0549999999999997</v>
      </c>
      <c r="V74">
        <v>5.274</v>
      </c>
    </row>
    <row r="75" spans="1:22" x14ac:dyDescent="0.25">
      <c r="A75">
        <v>2088</v>
      </c>
      <c r="B75">
        <f t="shared" si="3"/>
        <v>3.8420000000000001</v>
      </c>
      <c r="C75">
        <f t="shared" si="3"/>
        <v>4.008</v>
      </c>
      <c r="D75">
        <f t="shared" si="3"/>
        <v>5.2069999999999999</v>
      </c>
      <c r="S75">
        <v>2087</v>
      </c>
      <c r="T75">
        <v>3.8730000000000002</v>
      </c>
      <c r="U75">
        <v>4.0259999999999998</v>
      </c>
      <c r="V75">
        <v>5.2380000000000004</v>
      </c>
    </row>
    <row r="76" spans="1:22" x14ac:dyDescent="0.25">
      <c r="A76">
        <v>2089</v>
      </c>
      <c r="B76">
        <f t="shared" si="3"/>
        <v>3.8079999999999998</v>
      </c>
      <c r="C76">
        <f t="shared" si="3"/>
        <v>3.988</v>
      </c>
      <c r="D76">
        <f t="shared" si="3"/>
        <v>5.1779999999999999</v>
      </c>
      <c r="S76">
        <v>2088</v>
      </c>
      <c r="T76">
        <v>3.8420000000000001</v>
      </c>
      <c r="U76">
        <v>4.008</v>
      </c>
      <c r="V76">
        <v>5.2069999999999999</v>
      </c>
    </row>
    <row r="77" spans="1:22" x14ac:dyDescent="0.25">
      <c r="A77">
        <v>2090</v>
      </c>
      <c r="B77">
        <f t="shared" si="3"/>
        <v>3.7890000000000001</v>
      </c>
      <c r="C77">
        <f t="shared" si="3"/>
        <v>4</v>
      </c>
      <c r="D77">
        <f t="shared" si="3"/>
        <v>5.1660000000000004</v>
      </c>
      <c r="S77">
        <v>2089</v>
      </c>
      <c r="T77">
        <v>3.8079999999999998</v>
      </c>
      <c r="U77">
        <v>3.988</v>
      </c>
      <c r="V77">
        <v>5.1779999999999999</v>
      </c>
    </row>
    <row r="78" spans="1:22" x14ac:dyDescent="0.25">
      <c r="A78">
        <v>2091</v>
      </c>
      <c r="B78">
        <f t="shared" si="3"/>
        <v>3.766</v>
      </c>
      <c r="C78">
        <f t="shared" si="3"/>
        <v>4.0069999999999997</v>
      </c>
      <c r="D78">
        <f t="shared" si="3"/>
        <v>5.1390000000000002</v>
      </c>
      <c r="S78">
        <v>2090</v>
      </c>
      <c r="T78">
        <v>3.7890000000000001</v>
      </c>
      <c r="U78">
        <v>4</v>
      </c>
      <c r="V78">
        <v>5.1660000000000004</v>
      </c>
    </row>
    <row r="79" spans="1:22" x14ac:dyDescent="0.25">
      <c r="A79">
        <v>2092</v>
      </c>
      <c r="B79">
        <f t="shared" si="3"/>
        <v>3.754</v>
      </c>
      <c r="C79">
        <f t="shared" si="3"/>
        <v>4.0229999999999997</v>
      </c>
      <c r="D79">
        <f t="shared" si="3"/>
        <v>5.1429999999999998</v>
      </c>
      <c r="S79">
        <v>2091</v>
      </c>
      <c r="T79">
        <v>3.766</v>
      </c>
      <c r="U79">
        <v>4.0069999999999997</v>
      </c>
      <c r="V79">
        <v>5.1390000000000002</v>
      </c>
    </row>
    <row r="80" spans="1:22" x14ac:dyDescent="0.25">
      <c r="A80">
        <v>2093</v>
      </c>
      <c r="B80">
        <f t="shared" si="3"/>
        <v>3.7530000000000001</v>
      </c>
      <c r="C80">
        <f t="shared" si="3"/>
        <v>4.0380000000000003</v>
      </c>
      <c r="D80">
        <f t="shared" si="3"/>
        <v>5.1520000000000001</v>
      </c>
      <c r="S80">
        <v>2092</v>
      </c>
      <c r="T80">
        <v>3.754</v>
      </c>
      <c r="U80">
        <v>4.0229999999999997</v>
      </c>
      <c r="V80">
        <v>5.1429999999999998</v>
      </c>
    </row>
    <row r="81" spans="1:22" x14ac:dyDescent="0.25">
      <c r="A81">
        <v>2094</v>
      </c>
      <c r="B81">
        <f t="shared" si="3"/>
        <v>3.766</v>
      </c>
      <c r="C81">
        <f t="shared" si="3"/>
        <v>4.0439999999999996</v>
      </c>
      <c r="D81">
        <f t="shared" si="3"/>
        <v>5.1680000000000001</v>
      </c>
      <c r="S81">
        <v>2093</v>
      </c>
      <c r="T81">
        <v>3.7530000000000001</v>
      </c>
      <c r="U81">
        <v>4.0380000000000003</v>
      </c>
      <c r="V81">
        <v>5.1520000000000001</v>
      </c>
    </row>
    <row r="82" spans="1:22" x14ac:dyDescent="0.25">
      <c r="A82">
        <v>2095</v>
      </c>
      <c r="B82">
        <f t="shared" si="3"/>
        <v>3.7690000000000001</v>
      </c>
      <c r="C82">
        <f t="shared" si="3"/>
        <v>4.05</v>
      </c>
      <c r="D82">
        <f t="shared" si="3"/>
        <v>5.18</v>
      </c>
      <c r="S82">
        <v>2094</v>
      </c>
      <c r="T82">
        <v>3.766</v>
      </c>
      <c r="U82">
        <v>4.0439999999999996</v>
      </c>
      <c r="V82">
        <v>5.1680000000000001</v>
      </c>
    </row>
    <row r="83" spans="1:22" x14ac:dyDescent="0.25">
      <c r="A83">
        <v>2096</v>
      </c>
      <c r="B83">
        <f t="shared" si="3"/>
        <v>3.7709999999999999</v>
      </c>
      <c r="C83">
        <f t="shared" si="3"/>
        <v>4.0439999999999996</v>
      </c>
      <c r="D83">
        <f t="shared" si="3"/>
        <v>5.1689999999999996</v>
      </c>
      <c r="S83">
        <v>2095</v>
      </c>
      <c r="T83">
        <v>3.7690000000000001</v>
      </c>
      <c r="U83">
        <v>4.05</v>
      </c>
      <c r="V83">
        <v>5.18</v>
      </c>
    </row>
    <row r="84" spans="1:22" x14ac:dyDescent="0.25">
      <c r="A84">
        <v>2097</v>
      </c>
      <c r="B84">
        <f t="shared" si="3"/>
        <v>3.7930000000000001</v>
      </c>
      <c r="C84">
        <f t="shared" si="3"/>
        <v>4.0549999999999997</v>
      </c>
      <c r="D84">
        <f t="shared" si="3"/>
        <v>5.1820000000000004</v>
      </c>
      <c r="S84">
        <v>2096</v>
      </c>
      <c r="T84">
        <v>3.7709999999999999</v>
      </c>
      <c r="U84">
        <v>4.0439999999999996</v>
      </c>
      <c r="V84">
        <v>5.1689999999999996</v>
      </c>
    </row>
    <row r="85" spans="1:22" x14ac:dyDescent="0.25">
      <c r="A85">
        <v>2098</v>
      </c>
      <c r="B85">
        <f t="shared" si="3"/>
        <v>3.8119999999999998</v>
      </c>
      <c r="C85">
        <f t="shared" si="3"/>
        <v>4.0609999999999999</v>
      </c>
      <c r="D85">
        <f t="shared" si="3"/>
        <v>5.2039999999999997</v>
      </c>
      <c r="S85">
        <v>2097</v>
      </c>
      <c r="T85">
        <v>3.7930000000000001</v>
      </c>
      <c r="U85">
        <v>4.0549999999999997</v>
      </c>
      <c r="V85">
        <v>5.1820000000000004</v>
      </c>
    </row>
    <row r="86" spans="1:22" x14ac:dyDescent="0.25">
      <c r="A86">
        <v>2099</v>
      </c>
      <c r="B86">
        <f t="shared" si="3"/>
        <v>3.8530000000000002</v>
      </c>
      <c r="C86">
        <f t="shared" si="3"/>
        <v>4.077</v>
      </c>
      <c r="D86">
        <f t="shared" si="3"/>
        <v>5.22</v>
      </c>
      <c r="S86">
        <v>2098</v>
      </c>
      <c r="T86">
        <v>3.8119999999999998</v>
      </c>
      <c r="U86">
        <v>4.0609999999999999</v>
      </c>
      <c r="V86">
        <v>5.2039999999999997</v>
      </c>
    </row>
    <row r="87" spans="1:22" x14ac:dyDescent="0.25">
      <c r="A87">
        <v>2100</v>
      </c>
      <c r="B87">
        <f t="shared" si="3"/>
        <v>3.8580000000000001</v>
      </c>
      <c r="C87">
        <f t="shared" si="3"/>
        <v>4.0970000000000004</v>
      </c>
      <c r="D87">
        <f t="shared" si="3"/>
        <v>5.2290000000000001</v>
      </c>
      <c r="S87">
        <v>2099</v>
      </c>
      <c r="T87">
        <v>3.8530000000000002</v>
      </c>
      <c r="U87">
        <v>4.077</v>
      </c>
      <c r="V87">
        <v>5.22</v>
      </c>
    </row>
    <row r="88" spans="1:22" x14ac:dyDescent="0.25">
      <c r="S88">
        <v>2100</v>
      </c>
      <c r="T88">
        <v>3.8580000000000001</v>
      </c>
      <c r="U88">
        <v>4.0970000000000004</v>
      </c>
      <c r="V88">
        <v>5.2290000000000001</v>
      </c>
    </row>
  </sheetData>
  <mergeCells count="1">
    <mergeCell ref="F22:I2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CE963-0713-4ADA-857F-9BB192B7272A}">
  <sheetPr codeName="Sheet15"/>
  <dimension ref="A1:X88"/>
  <sheetViews>
    <sheetView workbookViewId="0">
      <selection activeCell="G22" sqref="G22:K32"/>
    </sheetView>
  </sheetViews>
  <sheetFormatPr defaultRowHeight="15" x14ac:dyDescent="0.25"/>
  <cols>
    <col min="10" max="10" width="10.42578125" customWidth="1"/>
  </cols>
  <sheetData>
    <row r="1" spans="1:24" x14ac:dyDescent="0.25">
      <c r="B1" t="str">
        <f>U1</f>
        <v>EDPRIENRG[14]</v>
      </c>
      <c r="C1" t="str">
        <f t="shared" ref="C1:E2" si="0">V1</f>
        <v>EDSECLOWRENRG[14]</v>
      </c>
      <c r="D1" t="str">
        <f t="shared" si="0"/>
        <v>EDSECUPPRENRG[14]</v>
      </c>
      <c r="E1" t="str">
        <f t="shared" si="0"/>
        <v>EDTERENRG[14]</v>
      </c>
      <c r="U1" t="s">
        <v>236</v>
      </c>
      <c r="V1" t="s">
        <v>237</v>
      </c>
      <c r="W1" t="s">
        <v>29</v>
      </c>
      <c r="X1" t="s">
        <v>238</v>
      </c>
    </row>
    <row r="2" spans="1:24" x14ac:dyDescent="0.25">
      <c r="B2" t="str">
        <f>U2</f>
        <v>China</v>
      </c>
      <c r="C2" t="str">
        <f t="shared" si="0"/>
        <v>China</v>
      </c>
      <c r="D2" t="str">
        <f t="shared" si="0"/>
        <v>China</v>
      </c>
      <c r="E2" t="str">
        <f t="shared" si="0"/>
        <v>China</v>
      </c>
      <c r="I2" t="s">
        <v>243</v>
      </c>
      <c r="U2" t="s">
        <v>24</v>
      </c>
      <c r="V2" t="s">
        <v>24</v>
      </c>
      <c r="W2" t="s">
        <v>24</v>
      </c>
      <c r="X2" t="s">
        <v>24</v>
      </c>
    </row>
    <row r="3" spans="1:24" x14ac:dyDescent="0.25">
      <c r="B3" t="s">
        <v>7</v>
      </c>
      <c r="C3" t="s">
        <v>7</v>
      </c>
      <c r="D3" t="s">
        <v>7</v>
      </c>
      <c r="E3" t="s">
        <v>7</v>
      </c>
      <c r="U3" t="s">
        <v>7</v>
      </c>
      <c r="V3" t="s">
        <v>7</v>
      </c>
      <c r="W3" t="s">
        <v>7</v>
      </c>
      <c r="X3" t="s">
        <v>7</v>
      </c>
    </row>
    <row r="5" spans="1:24" x14ac:dyDescent="0.25">
      <c r="A5" t="str">
        <f>B2</f>
        <v>China</v>
      </c>
      <c r="B5" t="s">
        <v>30</v>
      </c>
      <c r="C5" t="s">
        <v>30</v>
      </c>
      <c r="D5" t="s">
        <v>30</v>
      </c>
      <c r="E5" t="s">
        <v>30</v>
      </c>
      <c r="U5" t="s">
        <v>30</v>
      </c>
      <c r="V5" t="s">
        <v>30</v>
      </c>
      <c r="W5" t="s">
        <v>30</v>
      </c>
      <c r="X5" t="s">
        <v>30</v>
      </c>
    </row>
    <row r="6" spans="1:24" x14ac:dyDescent="0.25">
      <c r="B6" t="s">
        <v>239</v>
      </c>
      <c r="C6" t="s">
        <v>240</v>
      </c>
      <c r="D6" t="s">
        <v>241</v>
      </c>
      <c r="E6" t="s">
        <v>242</v>
      </c>
      <c r="U6" t="s">
        <v>11</v>
      </c>
      <c r="V6" t="s">
        <v>11</v>
      </c>
      <c r="W6" t="s">
        <v>11</v>
      </c>
      <c r="X6" t="s">
        <v>11</v>
      </c>
    </row>
    <row r="7" spans="1:24" x14ac:dyDescent="0.25">
      <c r="A7">
        <v>2020</v>
      </c>
      <c r="B7">
        <f>U8</f>
        <v>100.3</v>
      </c>
      <c r="C7">
        <f t="shared" ref="C7:D22" si="1">V8</f>
        <v>104.4</v>
      </c>
      <c r="D7">
        <f t="shared" si="1"/>
        <v>83.95</v>
      </c>
      <c r="E7">
        <f>X7</f>
        <v>50.54</v>
      </c>
      <c r="T7" s="11">
        <v>2019</v>
      </c>
      <c r="U7">
        <v>100.2</v>
      </c>
      <c r="V7">
        <v>104.3</v>
      </c>
      <c r="W7">
        <v>83.55</v>
      </c>
      <c r="X7">
        <v>50.54</v>
      </c>
    </row>
    <row r="8" spans="1:24" x14ac:dyDescent="0.25">
      <c r="A8">
        <v>2021</v>
      </c>
      <c r="B8">
        <f t="shared" ref="B8:D71" si="2">U9</f>
        <v>100.3</v>
      </c>
      <c r="C8">
        <f t="shared" si="1"/>
        <v>103.9</v>
      </c>
      <c r="D8">
        <f t="shared" si="1"/>
        <v>84.57</v>
      </c>
      <c r="E8">
        <f t="shared" ref="E8:E71" si="3">X8</f>
        <v>50.79</v>
      </c>
      <c r="T8">
        <v>2020</v>
      </c>
      <c r="U8">
        <v>100.3</v>
      </c>
      <c r="V8">
        <v>104.4</v>
      </c>
      <c r="W8">
        <v>83.95</v>
      </c>
      <c r="X8">
        <v>50.79</v>
      </c>
    </row>
    <row r="9" spans="1:24" x14ac:dyDescent="0.25">
      <c r="A9">
        <v>2022</v>
      </c>
      <c r="B9">
        <f t="shared" si="2"/>
        <v>100</v>
      </c>
      <c r="C9">
        <f t="shared" si="1"/>
        <v>102.9</v>
      </c>
      <c r="D9">
        <f t="shared" si="1"/>
        <v>85.09</v>
      </c>
      <c r="E9">
        <f t="shared" si="3"/>
        <v>51.35</v>
      </c>
      <c r="T9">
        <v>2021</v>
      </c>
      <c r="U9">
        <v>100.3</v>
      </c>
      <c r="V9">
        <v>103.9</v>
      </c>
      <c r="W9">
        <v>84.57</v>
      </c>
      <c r="X9">
        <v>51.35</v>
      </c>
    </row>
    <row r="10" spans="1:24" x14ac:dyDescent="0.25">
      <c r="A10">
        <v>2023</v>
      </c>
      <c r="B10">
        <f t="shared" si="2"/>
        <v>99.59</v>
      </c>
      <c r="C10">
        <f t="shared" si="1"/>
        <v>101.3</v>
      </c>
      <c r="D10">
        <f t="shared" si="1"/>
        <v>84.96</v>
      </c>
      <c r="E10">
        <f t="shared" si="3"/>
        <v>52.04</v>
      </c>
      <c r="T10">
        <v>2022</v>
      </c>
      <c r="U10">
        <v>100</v>
      </c>
      <c r="V10">
        <v>102.9</v>
      </c>
      <c r="W10">
        <v>85.09</v>
      </c>
      <c r="X10">
        <v>52.04</v>
      </c>
    </row>
    <row r="11" spans="1:24" x14ac:dyDescent="0.25">
      <c r="A11">
        <v>2024</v>
      </c>
      <c r="B11">
        <f t="shared" si="2"/>
        <v>98.96</v>
      </c>
      <c r="C11">
        <f t="shared" si="1"/>
        <v>99.58</v>
      </c>
      <c r="D11">
        <f t="shared" si="1"/>
        <v>84.33</v>
      </c>
      <c r="E11">
        <f t="shared" si="3"/>
        <v>52.58</v>
      </c>
      <c r="T11">
        <v>2023</v>
      </c>
      <c r="U11">
        <v>99.59</v>
      </c>
      <c r="V11">
        <v>101.3</v>
      </c>
      <c r="W11">
        <v>84.96</v>
      </c>
      <c r="X11">
        <v>52.58</v>
      </c>
    </row>
    <row r="12" spans="1:24" x14ac:dyDescent="0.25">
      <c r="A12">
        <v>2025</v>
      </c>
      <c r="B12">
        <f t="shared" si="2"/>
        <v>98.13</v>
      </c>
      <c r="C12">
        <f t="shared" si="1"/>
        <v>98.06</v>
      </c>
      <c r="D12">
        <f t="shared" si="1"/>
        <v>83.22</v>
      </c>
      <c r="E12">
        <f t="shared" si="3"/>
        <v>52.99</v>
      </c>
      <c r="T12">
        <v>2024</v>
      </c>
      <c r="U12">
        <v>98.96</v>
      </c>
      <c r="V12">
        <v>99.58</v>
      </c>
      <c r="W12">
        <v>84.33</v>
      </c>
      <c r="X12">
        <v>52.99</v>
      </c>
    </row>
    <row r="13" spans="1:24" x14ac:dyDescent="0.25">
      <c r="A13">
        <v>2026</v>
      </c>
      <c r="B13">
        <f t="shared" si="2"/>
        <v>97.07</v>
      </c>
      <c r="C13">
        <f t="shared" si="1"/>
        <v>96.87</v>
      </c>
      <c r="D13">
        <f t="shared" si="1"/>
        <v>82.18</v>
      </c>
      <c r="E13">
        <f t="shared" si="3"/>
        <v>53.32</v>
      </c>
      <c r="T13">
        <v>2025</v>
      </c>
      <c r="U13">
        <v>98.13</v>
      </c>
      <c r="V13">
        <v>98.06</v>
      </c>
      <c r="W13">
        <v>83.22</v>
      </c>
      <c r="X13">
        <v>53.32</v>
      </c>
    </row>
    <row r="14" spans="1:24" x14ac:dyDescent="0.25">
      <c r="A14">
        <v>2027</v>
      </c>
      <c r="B14">
        <f t="shared" si="2"/>
        <v>96.04</v>
      </c>
      <c r="C14">
        <f t="shared" si="1"/>
        <v>95.46</v>
      </c>
      <c r="D14">
        <f t="shared" si="1"/>
        <v>81.27</v>
      </c>
      <c r="E14">
        <f t="shared" si="3"/>
        <v>53.58</v>
      </c>
      <c r="T14">
        <v>2026</v>
      </c>
      <c r="U14">
        <v>97.07</v>
      </c>
      <c r="V14">
        <v>96.87</v>
      </c>
      <c r="W14">
        <v>82.18</v>
      </c>
      <c r="X14">
        <v>53.58</v>
      </c>
    </row>
    <row r="15" spans="1:24" x14ac:dyDescent="0.25">
      <c r="A15">
        <v>2028</v>
      </c>
      <c r="B15">
        <f t="shared" si="2"/>
        <v>95.04</v>
      </c>
      <c r="C15">
        <f t="shared" si="1"/>
        <v>93.77</v>
      </c>
      <c r="D15">
        <f t="shared" si="1"/>
        <v>80.55</v>
      </c>
      <c r="E15">
        <f t="shared" si="3"/>
        <v>53.83</v>
      </c>
      <c r="T15">
        <v>2027</v>
      </c>
      <c r="U15">
        <v>96.04</v>
      </c>
      <c r="V15">
        <v>95.46</v>
      </c>
      <c r="W15">
        <v>81.27</v>
      </c>
      <c r="X15">
        <v>53.83</v>
      </c>
    </row>
    <row r="16" spans="1:24" x14ac:dyDescent="0.25">
      <c r="A16">
        <v>2029</v>
      </c>
      <c r="B16">
        <f t="shared" si="2"/>
        <v>94.06</v>
      </c>
      <c r="C16">
        <f t="shared" si="1"/>
        <v>91.6</v>
      </c>
      <c r="D16">
        <f t="shared" si="1"/>
        <v>79.81</v>
      </c>
      <c r="E16">
        <f t="shared" si="3"/>
        <v>54.14</v>
      </c>
      <c r="T16">
        <v>2028</v>
      </c>
      <c r="U16">
        <v>95.04</v>
      </c>
      <c r="V16">
        <v>93.77</v>
      </c>
      <c r="W16">
        <v>80.55</v>
      </c>
      <c r="X16">
        <v>54.14</v>
      </c>
    </row>
    <row r="17" spans="1:24" x14ac:dyDescent="0.25">
      <c r="A17">
        <v>2030</v>
      </c>
      <c r="B17">
        <f t="shared" si="2"/>
        <v>93.23</v>
      </c>
      <c r="C17">
        <f t="shared" si="1"/>
        <v>89.41</v>
      </c>
      <c r="D17">
        <f t="shared" si="1"/>
        <v>78.61</v>
      </c>
      <c r="E17">
        <f t="shared" si="3"/>
        <v>54.45</v>
      </c>
      <c r="T17">
        <v>2029</v>
      </c>
      <c r="U17">
        <v>94.06</v>
      </c>
      <c r="V17">
        <v>91.6</v>
      </c>
      <c r="W17">
        <v>79.81</v>
      </c>
      <c r="X17">
        <v>54.45</v>
      </c>
    </row>
    <row r="18" spans="1:24" x14ac:dyDescent="0.25">
      <c r="A18">
        <v>2031</v>
      </c>
      <c r="B18">
        <f t="shared" si="2"/>
        <v>92.61</v>
      </c>
      <c r="C18">
        <f t="shared" si="1"/>
        <v>87.63</v>
      </c>
      <c r="D18">
        <f t="shared" si="1"/>
        <v>76.86</v>
      </c>
      <c r="E18">
        <f t="shared" si="3"/>
        <v>54.72</v>
      </c>
      <c r="T18">
        <v>2030</v>
      </c>
      <c r="U18">
        <v>93.23</v>
      </c>
      <c r="V18">
        <v>89.41</v>
      </c>
      <c r="W18">
        <v>78.61</v>
      </c>
      <c r="X18">
        <v>54.72</v>
      </c>
    </row>
    <row r="19" spans="1:24" x14ac:dyDescent="0.25">
      <c r="A19">
        <v>2032</v>
      </c>
      <c r="B19">
        <f t="shared" si="2"/>
        <v>92.14</v>
      </c>
      <c r="C19">
        <f t="shared" si="1"/>
        <v>86.37</v>
      </c>
      <c r="D19">
        <f t="shared" si="1"/>
        <v>75.209999999999994</v>
      </c>
      <c r="E19">
        <f t="shared" si="3"/>
        <v>54.91</v>
      </c>
      <c r="T19">
        <v>2031</v>
      </c>
      <c r="U19">
        <v>92.61</v>
      </c>
      <c r="V19">
        <v>87.63</v>
      </c>
      <c r="W19">
        <v>76.86</v>
      </c>
      <c r="X19">
        <v>54.91</v>
      </c>
    </row>
    <row r="20" spans="1:24" x14ac:dyDescent="0.25">
      <c r="A20">
        <v>2033</v>
      </c>
      <c r="B20">
        <f t="shared" si="2"/>
        <v>91.81</v>
      </c>
      <c r="C20">
        <f t="shared" si="1"/>
        <v>85.7</v>
      </c>
      <c r="D20">
        <f t="shared" si="1"/>
        <v>74.150000000000006</v>
      </c>
      <c r="E20">
        <f t="shared" si="3"/>
        <v>55.03</v>
      </c>
      <c r="T20">
        <v>2032</v>
      </c>
      <c r="U20">
        <v>92.14</v>
      </c>
      <c r="V20">
        <v>86.37</v>
      </c>
      <c r="W20">
        <v>75.209999999999994</v>
      </c>
      <c r="X20">
        <v>55.03</v>
      </c>
    </row>
    <row r="21" spans="1:24" x14ac:dyDescent="0.25">
      <c r="A21">
        <v>2034</v>
      </c>
      <c r="B21">
        <f t="shared" si="2"/>
        <v>91.63</v>
      </c>
      <c r="C21">
        <f t="shared" si="1"/>
        <v>85.21</v>
      </c>
      <c r="D21">
        <f t="shared" si="1"/>
        <v>73.540000000000006</v>
      </c>
      <c r="E21">
        <f t="shared" si="3"/>
        <v>55.09</v>
      </c>
      <c r="G21" t="str">
        <f>I2</f>
        <v>Enrollment Rate: All Levels: SSP3</v>
      </c>
      <c r="T21">
        <v>2033</v>
      </c>
      <c r="U21">
        <v>91.81</v>
      </c>
      <c r="V21">
        <v>85.7</v>
      </c>
      <c r="W21">
        <v>74.150000000000006</v>
      </c>
      <c r="X21">
        <v>55.09</v>
      </c>
    </row>
    <row r="22" spans="1:24" x14ac:dyDescent="0.25">
      <c r="A22">
        <v>2035</v>
      </c>
      <c r="B22">
        <f t="shared" si="2"/>
        <v>91.59</v>
      </c>
      <c r="C22">
        <f t="shared" si="1"/>
        <v>84.66</v>
      </c>
      <c r="D22">
        <f t="shared" si="1"/>
        <v>73.41</v>
      </c>
      <c r="E22">
        <f t="shared" si="3"/>
        <v>55.14</v>
      </c>
      <c r="G22" s="34" t="str">
        <f>A5</f>
        <v>China</v>
      </c>
      <c r="H22" s="35"/>
      <c r="I22" s="35"/>
      <c r="J22" s="35"/>
      <c r="K22" s="35"/>
      <c r="T22">
        <v>2034</v>
      </c>
      <c r="U22">
        <v>91.63</v>
      </c>
      <c r="V22">
        <v>85.21</v>
      </c>
      <c r="W22">
        <v>73.540000000000006</v>
      </c>
      <c r="X22">
        <v>55.14</v>
      </c>
    </row>
    <row r="23" spans="1:24" x14ac:dyDescent="0.25">
      <c r="A23">
        <v>2036</v>
      </c>
      <c r="B23">
        <f t="shared" si="2"/>
        <v>91.68</v>
      </c>
      <c r="C23">
        <f t="shared" si="2"/>
        <v>84.07</v>
      </c>
      <c r="D23">
        <f t="shared" si="2"/>
        <v>73.34</v>
      </c>
      <c r="E23">
        <f t="shared" si="3"/>
        <v>55.17</v>
      </c>
      <c r="G23" s="4" t="s">
        <v>15</v>
      </c>
      <c r="H23" s="4" t="str">
        <f t="shared" ref="H23:K24" si="4">B6</f>
        <v>Primary</v>
      </c>
      <c r="I23" s="4" t="str">
        <f t="shared" si="4"/>
        <v>Secondary Lower</v>
      </c>
      <c r="J23" s="4" t="str">
        <f t="shared" si="4"/>
        <v>Secondary Upper</v>
      </c>
      <c r="K23" s="4" t="str">
        <f t="shared" si="4"/>
        <v>Tertiary</v>
      </c>
      <c r="T23">
        <v>2035</v>
      </c>
      <c r="U23">
        <v>91.59</v>
      </c>
      <c r="V23">
        <v>84.66</v>
      </c>
      <c r="W23">
        <v>73.41</v>
      </c>
      <c r="X23">
        <v>55.17</v>
      </c>
    </row>
    <row r="24" spans="1:24" x14ac:dyDescent="0.25">
      <c r="A24">
        <v>2037</v>
      </c>
      <c r="B24">
        <f t="shared" si="2"/>
        <v>91.75</v>
      </c>
      <c r="C24">
        <f t="shared" si="2"/>
        <v>83.67</v>
      </c>
      <c r="D24">
        <f t="shared" si="2"/>
        <v>73.23</v>
      </c>
      <c r="E24">
        <f t="shared" si="3"/>
        <v>55.18</v>
      </c>
      <c r="G24" s="4">
        <v>2020</v>
      </c>
      <c r="H24" s="4">
        <f t="shared" si="4"/>
        <v>100.3</v>
      </c>
      <c r="I24" s="9">
        <f t="shared" si="4"/>
        <v>104.4</v>
      </c>
      <c r="J24" s="4">
        <f t="shared" si="4"/>
        <v>83.95</v>
      </c>
      <c r="K24" s="4">
        <f t="shared" si="4"/>
        <v>50.54</v>
      </c>
      <c r="T24">
        <v>2036</v>
      </c>
      <c r="U24">
        <v>91.68</v>
      </c>
      <c r="V24">
        <v>84.07</v>
      </c>
      <c r="W24">
        <v>73.34</v>
      </c>
      <c r="X24">
        <v>55.18</v>
      </c>
    </row>
    <row r="25" spans="1:24" x14ac:dyDescent="0.25">
      <c r="A25">
        <v>2038</v>
      </c>
      <c r="B25">
        <f t="shared" si="2"/>
        <v>91.79</v>
      </c>
      <c r="C25">
        <f t="shared" si="2"/>
        <v>83.53</v>
      </c>
      <c r="D25">
        <f t="shared" si="2"/>
        <v>73.08</v>
      </c>
      <c r="E25">
        <f t="shared" si="3"/>
        <v>55.17</v>
      </c>
      <c r="G25" s="4">
        <v>2030</v>
      </c>
      <c r="H25" s="4">
        <f>B17</f>
        <v>93.23</v>
      </c>
      <c r="I25" s="9">
        <f>C17</f>
        <v>89.41</v>
      </c>
      <c r="J25" s="4">
        <f>D17</f>
        <v>78.61</v>
      </c>
      <c r="K25" s="4">
        <f>E17</f>
        <v>54.45</v>
      </c>
      <c r="T25">
        <v>2037</v>
      </c>
      <c r="U25">
        <v>91.75</v>
      </c>
      <c r="V25">
        <v>83.67</v>
      </c>
      <c r="W25">
        <v>73.23</v>
      </c>
      <c r="X25">
        <v>55.17</v>
      </c>
    </row>
    <row r="26" spans="1:24" x14ac:dyDescent="0.25">
      <c r="A26">
        <v>2039</v>
      </c>
      <c r="B26">
        <f t="shared" si="2"/>
        <v>91.81</v>
      </c>
      <c r="C26">
        <f t="shared" si="2"/>
        <v>83.63</v>
      </c>
      <c r="D26">
        <f t="shared" si="2"/>
        <v>73.05</v>
      </c>
      <c r="E26">
        <f t="shared" si="3"/>
        <v>55.15</v>
      </c>
      <c r="G26" s="4">
        <v>2040</v>
      </c>
      <c r="H26" s="4">
        <f>B27</f>
        <v>91.81</v>
      </c>
      <c r="I26" s="9">
        <f>C27</f>
        <v>83.68</v>
      </c>
      <c r="J26" s="4">
        <f>D27</f>
        <v>73.11</v>
      </c>
      <c r="K26" s="4">
        <f>E27</f>
        <v>55.09</v>
      </c>
      <c r="T26">
        <v>2038</v>
      </c>
      <c r="U26">
        <v>91.79</v>
      </c>
      <c r="V26">
        <v>83.53</v>
      </c>
      <c r="W26">
        <v>73.08</v>
      </c>
      <c r="X26">
        <v>55.15</v>
      </c>
    </row>
    <row r="27" spans="1:24" x14ac:dyDescent="0.25">
      <c r="A27">
        <v>2040</v>
      </c>
      <c r="B27">
        <f t="shared" si="2"/>
        <v>91.81</v>
      </c>
      <c r="C27">
        <f t="shared" si="2"/>
        <v>83.68</v>
      </c>
      <c r="D27">
        <f t="shared" si="2"/>
        <v>73.11</v>
      </c>
      <c r="E27">
        <f t="shared" si="3"/>
        <v>55.09</v>
      </c>
      <c r="G27" s="4">
        <v>2050</v>
      </c>
      <c r="H27" s="4">
        <f>B37</f>
        <v>90.96</v>
      </c>
      <c r="I27" s="9">
        <f>C37</f>
        <v>82.25</v>
      </c>
      <c r="J27" s="4">
        <f>D37</f>
        <v>73.040000000000006</v>
      </c>
      <c r="K27" s="4">
        <f>E37</f>
        <v>55.31</v>
      </c>
      <c r="T27">
        <v>2039</v>
      </c>
      <c r="U27">
        <v>91.81</v>
      </c>
      <c r="V27">
        <v>83.63</v>
      </c>
      <c r="W27">
        <v>73.05</v>
      </c>
      <c r="X27">
        <v>55.09</v>
      </c>
    </row>
    <row r="28" spans="1:24" x14ac:dyDescent="0.25">
      <c r="A28">
        <v>2041</v>
      </c>
      <c r="B28">
        <f t="shared" si="2"/>
        <v>91.78</v>
      </c>
      <c r="C28">
        <f t="shared" si="2"/>
        <v>83.69</v>
      </c>
      <c r="D28">
        <f t="shared" si="2"/>
        <v>73.25</v>
      </c>
      <c r="E28">
        <f t="shared" si="3"/>
        <v>54.99</v>
      </c>
      <c r="G28" s="4">
        <v>2060</v>
      </c>
      <c r="H28" s="4">
        <f>B37</f>
        <v>90.96</v>
      </c>
      <c r="I28" s="9">
        <f>C37</f>
        <v>82.25</v>
      </c>
      <c r="J28" s="4">
        <f>D37</f>
        <v>73.040000000000006</v>
      </c>
      <c r="K28" s="4">
        <f>E37</f>
        <v>55.31</v>
      </c>
      <c r="T28">
        <v>2040</v>
      </c>
      <c r="U28">
        <v>91.81</v>
      </c>
      <c r="V28">
        <v>83.68</v>
      </c>
      <c r="W28">
        <v>73.11</v>
      </c>
      <c r="X28">
        <v>54.99</v>
      </c>
    </row>
    <row r="29" spans="1:24" x14ac:dyDescent="0.25">
      <c r="A29">
        <v>2042</v>
      </c>
      <c r="B29">
        <f t="shared" si="2"/>
        <v>91.73</v>
      </c>
      <c r="C29">
        <f t="shared" si="2"/>
        <v>83.64</v>
      </c>
      <c r="D29">
        <f t="shared" si="2"/>
        <v>73.41</v>
      </c>
      <c r="E29">
        <f t="shared" si="3"/>
        <v>54.98</v>
      </c>
      <c r="G29" s="4">
        <v>2070</v>
      </c>
      <c r="H29" s="4">
        <f>B57</f>
        <v>91.02</v>
      </c>
      <c r="I29" s="9">
        <f>C57</f>
        <v>81.86</v>
      </c>
      <c r="J29" s="4">
        <f>D57</f>
        <v>72.28</v>
      </c>
      <c r="K29" s="4">
        <f>E57</f>
        <v>53.36</v>
      </c>
      <c r="T29">
        <v>2041</v>
      </c>
      <c r="U29">
        <v>91.78</v>
      </c>
      <c r="V29">
        <v>83.69</v>
      </c>
      <c r="W29">
        <v>73.25</v>
      </c>
      <c r="X29">
        <v>54.98</v>
      </c>
    </row>
    <row r="30" spans="1:24" x14ac:dyDescent="0.25">
      <c r="A30">
        <v>2043</v>
      </c>
      <c r="B30">
        <f t="shared" si="2"/>
        <v>91.66</v>
      </c>
      <c r="C30">
        <f t="shared" si="2"/>
        <v>83.55</v>
      </c>
      <c r="D30">
        <f t="shared" si="2"/>
        <v>73.56</v>
      </c>
      <c r="E30">
        <f t="shared" si="3"/>
        <v>55.02</v>
      </c>
      <c r="G30" s="4">
        <v>2080</v>
      </c>
      <c r="H30" s="4">
        <f>B67</f>
        <v>91.04</v>
      </c>
      <c r="I30" s="9">
        <f>C67</f>
        <v>81.81</v>
      </c>
      <c r="J30" s="4">
        <f>D67</f>
        <v>72.58</v>
      </c>
      <c r="K30" s="4">
        <f>E67</f>
        <v>53.75</v>
      </c>
      <c r="T30">
        <v>2042</v>
      </c>
      <c r="U30">
        <v>91.73</v>
      </c>
      <c r="V30">
        <v>83.64</v>
      </c>
      <c r="W30">
        <v>73.41</v>
      </c>
      <c r="X30">
        <v>55.02</v>
      </c>
    </row>
    <row r="31" spans="1:24" x14ac:dyDescent="0.25">
      <c r="A31">
        <v>2044</v>
      </c>
      <c r="B31">
        <f t="shared" si="2"/>
        <v>91.57</v>
      </c>
      <c r="C31">
        <f t="shared" si="2"/>
        <v>83.44</v>
      </c>
      <c r="D31">
        <f t="shared" si="2"/>
        <v>73.680000000000007</v>
      </c>
      <c r="E31">
        <f t="shared" si="3"/>
        <v>55.11</v>
      </c>
      <c r="G31" s="4">
        <v>2090</v>
      </c>
      <c r="H31" s="4">
        <f>B77</f>
        <v>90.94</v>
      </c>
      <c r="I31" s="9">
        <f>C77</f>
        <v>81.56</v>
      </c>
      <c r="J31" s="4">
        <f>D77</f>
        <v>71.709999999999994</v>
      </c>
      <c r="K31" s="4">
        <f>E77</f>
        <v>52.38</v>
      </c>
      <c r="T31">
        <v>2043</v>
      </c>
      <c r="U31">
        <v>91.66</v>
      </c>
      <c r="V31">
        <v>83.55</v>
      </c>
      <c r="W31">
        <v>73.56</v>
      </c>
      <c r="X31">
        <v>55.11</v>
      </c>
    </row>
    <row r="32" spans="1:24" x14ac:dyDescent="0.25">
      <c r="A32">
        <v>2045</v>
      </c>
      <c r="B32">
        <f t="shared" si="2"/>
        <v>91.46</v>
      </c>
      <c r="C32">
        <f t="shared" si="2"/>
        <v>83.29</v>
      </c>
      <c r="D32">
        <f t="shared" si="2"/>
        <v>73.77</v>
      </c>
      <c r="E32">
        <f t="shared" si="3"/>
        <v>55.25</v>
      </c>
      <c r="G32" s="4">
        <v>2100</v>
      </c>
      <c r="H32" s="4">
        <f>B87</f>
        <v>90.95</v>
      </c>
      <c r="I32" s="9">
        <f>C87</f>
        <v>81.75</v>
      </c>
      <c r="J32" s="4">
        <f>D87</f>
        <v>71.62</v>
      </c>
      <c r="K32" s="4">
        <f>E87</f>
        <v>50.74</v>
      </c>
      <c r="T32">
        <v>2044</v>
      </c>
      <c r="U32">
        <v>91.57</v>
      </c>
      <c r="V32">
        <v>83.44</v>
      </c>
      <c r="W32">
        <v>73.680000000000007</v>
      </c>
      <c r="X32">
        <v>55.25</v>
      </c>
    </row>
    <row r="33" spans="1:24" x14ac:dyDescent="0.25">
      <c r="A33">
        <v>2046</v>
      </c>
      <c r="B33">
        <f t="shared" si="2"/>
        <v>91.35</v>
      </c>
      <c r="C33">
        <f t="shared" si="2"/>
        <v>83.11</v>
      </c>
      <c r="D33">
        <f t="shared" si="2"/>
        <v>73.81</v>
      </c>
      <c r="E33">
        <f t="shared" si="3"/>
        <v>55.39</v>
      </c>
      <c r="T33">
        <v>2045</v>
      </c>
      <c r="U33">
        <v>91.46</v>
      </c>
      <c r="V33">
        <v>83.29</v>
      </c>
      <c r="W33">
        <v>73.77</v>
      </c>
      <c r="X33">
        <v>55.39</v>
      </c>
    </row>
    <row r="34" spans="1:24" x14ac:dyDescent="0.25">
      <c r="A34">
        <v>2047</v>
      </c>
      <c r="B34">
        <f t="shared" si="2"/>
        <v>91.24</v>
      </c>
      <c r="C34">
        <f t="shared" si="2"/>
        <v>82.91</v>
      </c>
      <c r="D34">
        <f t="shared" si="2"/>
        <v>73.739999999999995</v>
      </c>
      <c r="E34">
        <f t="shared" si="3"/>
        <v>55.45</v>
      </c>
      <c r="T34">
        <v>2046</v>
      </c>
      <c r="U34">
        <v>91.35</v>
      </c>
      <c r="V34">
        <v>83.11</v>
      </c>
      <c r="W34">
        <v>73.81</v>
      </c>
      <c r="X34">
        <v>55.45</v>
      </c>
    </row>
    <row r="35" spans="1:24" x14ac:dyDescent="0.25">
      <c r="A35">
        <v>2048</v>
      </c>
      <c r="B35">
        <f t="shared" si="2"/>
        <v>91.12</v>
      </c>
      <c r="C35">
        <f t="shared" si="2"/>
        <v>82.7</v>
      </c>
      <c r="D35">
        <f t="shared" si="2"/>
        <v>73.540000000000006</v>
      </c>
      <c r="E35">
        <f t="shared" si="3"/>
        <v>55.47</v>
      </c>
      <c r="T35">
        <v>2047</v>
      </c>
      <c r="U35">
        <v>91.24</v>
      </c>
      <c r="V35">
        <v>82.91</v>
      </c>
      <c r="W35">
        <v>73.739999999999995</v>
      </c>
      <c r="X35">
        <v>55.47</v>
      </c>
    </row>
    <row r="36" spans="1:24" x14ac:dyDescent="0.25">
      <c r="A36">
        <v>2049</v>
      </c>
      <c r="B36">
        <f t="shared" si="2"/>
        <v>91.03</v>
      </c>
      <c r="C36">
        <f t="shared" si="2"/>
        <v>82.48</v>
      </c>
      <c r="D36">
        <f t="shared" si="2"/>
        <v>73.31</v>
      </c>
      <c r="E36">
        <f t="shared" si="3"/>
        <v>55.43</v>
      </c>
      <c r="T36">
        <v>2048</v>
      </c>
      <c r="U36">
        <v>91.12</v>
      </c>
      <c r="V36">
        <v>82.7</v>
      </c>
      <c r="W36">
        <v>73.540000000000006</v>
      </c>
      <c r="X36">
        <v>55.43</v>
      </c>
    </row>
    <row r="37" spans="1:24" x14ac:dyDescent="0.25">
      <c r="A37">
        <v>2050</v>
      </c>
      <c r="B37">
        <f t="shared" si="2"/>
        <v>90.96</v>
      </c>
      <c r="C37">
        <f t="shared" si="2"/>
        <v>82.25</v>
      </c>
      <c r="D37">
        <f t="shared" si="2"/>
        <v>73.040000000000006</v>
      </c>
      <c r="E37">
        <f t="shared" si="3"/>
        <v>55.31</v>
      </c>
      <c r="T37">
        <v>2049</v>
      </c>
      <c r="U37">
        <v>91.03</v>
      </c>
      <c r="V37">
        <v>82.48</v>
      </c>
      <c r="W37">
        <v>73.31</v>
      </c>
      <c r="X37">
        <v>55.31</v>
      </c>
    </row>
    <row r="38" spans="1:24" x14ac:dyDescent="0.25">
      <c r="A38">
        <v>2051</v>
      </c>
      <c r="B38">
        <f t="shared" si="2"/>
        <v>90.91</v>
      </c>
      <c r="C38">
        <f t="shared" si="2"/>
        <v>82.03</v>
      </c>
      <c r="D38">
        <f t="shared" si="2"/>
        <v>72.739999999999995</v>
      </c>
      <c r="E38">
        <f t="shared" si="3"/>
        <v>55.16</v>
      </c>
      <c r="T38">
        <v>2050</v>
      </c>
      <c r="U38">
        <v>90.96</v>
      </c>
      <c r="V38">
        <v>82.25</v>
      </c>
      <c r="W38">
        <v>73.040000000000006</v>
      </c>
      <c r="X38">
        <v>55.16</v>
      </c>
    </row>
    <row r="39" spans="1:24" x14ac:dyDescent="0.25">
      <c r="A39">
        <v>2052</v>
      </c>
      <c r="B39">
        <f t="shared" si="2"/>
        <v>90.89</v>
      </c>
      <c r="C39">
        <f t="shared" si="2"/>
        <v>81.84</v>
      </c>
      <c r="D39">
        <f t="shared" si="2"/>
        <v>72.459999999999994</v>
      </c>
      <c r="E39">
        <f t="shared" si="3"/>
        <v>54.96</v>
      </c>
      <c r="T39">
        <v>2051</v>
      </c>
      <c r="U39">
        <v>90.91</v>
      </c>
      <c r="V39">
        <v>82.03</v>
      </c>
      <c r="W39">
        <v>72.739999999999995</v>
      </c>
      <c r="X39">
        <v>54.96</v>
      </c>
    </row>
    <row r="40" spans="1:24" x14ac:dyDescent="0.25">
      <c r="A40">
        <v>2053</v>
      </c>
      <c r="B40">
        <f t="shared" si="2"/>
        <v>90.89</v>
      </c>
      <c r="C40">
        <f t="shared" si="2"/>
        <v>81.69</v>
      </c>
      <c r="D40">
        <f t="shared" si="2"/>
        <v>72.180000000000007</v>
      </c>
      <c r="E40">
        <f t="shared" si="3"/>
        <v>54.76</v>
      </c>
      <c r="T40">
        <v>2052</v>
      </c>
      <c r="U40">
        <v>90.89</v>
      </c>
      <c r="V40">
        <v>81.84</v>
      </c>
      <c r="W40">
        <v>72.459999999999994</v>
      </c>
      <c r="X40">
        <v>54.76</v>
      </c>
    </row>
    <row r="41" spans="1:24" x14ac:dyDescent="0.25">
      <c r="A41">
        <v>2054</v>
      </c>
      <c r="B41">
        <f t="shared" si="2"/>
        <v>90.9</v>
      </c>
      <c r="C41">
        <f t="shared" si="2"/>
        <v>81.58</v>
      </c>
      <c r="D41">
        <f t="shared" si="2"/>
        <v>71.94</v>
      </c>
      <c r="E41">
        <f t="shared" si="3"/>
        <v>54.57</v>
      </c>
      <c r="T41">
        <v>2053</v>
      </c>
      <c r="U41">
        <v>90.89</v>
      </c>
      <c r="V41">
        <v>81.69</v>
      </c>
      <c r="W41">
        <v>72.180000000000007</v>
      </c>
      <c r="X41">
        <v>54.57</v>
      </c>
    </row>
    <row r="42" spans="1:24" x14ac:dyDescent="0.25">
      <c r="A42">
        <v>2055</v>
      </c>
      <c r="B42">
        <f t="shared" si="2"/>
        <v>90.92</v>
      </c>
      <c r="C42">
        <f t="shared" si="2"/>
        <v>81.510000000000005</v>
      </c>
      <c r="D42">
        <f t="shared" si="2"/>
        <v>71.72</v>
      </c>
      <c r="E42">
        <f t="shared" si="3"/>
        <v>54.39</v>
      </c>
      <c r="T42">
        <v>2054</v>
      </c>
      <c r="U42">
        <v>90.9</v>
      </c>
      <c r="V42">
        <v>81.58</v>
      </c>
      <c r="W42">
        <v>71.94</v>
      </c>
      <c r="X42">
        <v>54.39</v>
      </c>
    </row>
    <row r="43" spans="1:24" x14ac:dyDescent="0.25">
      <c r="A43">
        <v>2056</v>
      </c>
      <c r="B43">
        <f t="shared" si="2"/>
        <v>90.94</v>
      </c>
      <c r="C43">
        <f t="shared" si="2"/>
        <v>81.459999999999994</v>
      </c>
      <c r="D43">
        <f t="shared" si="2"/>
        <v>71.52</v>
      </c>
      <c r="E43">
        <f t="shared" si="3"/>
        <v>54.21</v>
      </c>
      <c r="T43">
        <v>2055</v>
      </c>
      <c r="U43">
        <v>90.92</v>
      </c>
      <c r="V43">
        <v>81.510000000000005</v>
      </c>
      <c r="W43">
        <v>71.72</v>
      </c>
      <c r="X43">
        <v>54.21</v>
      </c>
    </row>
    <row r="44" spans="1:24" x14ac:dyDescent="0.25">
      <c r="A44">
        <v>2057</v>
      </c>
      <c r="B44">
        <f t="shared" si="2"/>
        <v>90.96</v>
      </c>
      <c r="C44">
        <f t="shared" si="2"/>
        <v>81.459999999999994</v>
      </c>
      <c r="D44">
        <f t="shared" si="2"/>
        <v>71.349999999999994</v>
      </c>
      <c r="E44">
        <f t="shared" si="3"/>
        <v>54.03</v>
      </c>
      <c r="T44">
        <v>2056</v>
      </c>
      <c r="U44">
        <v>90.94</v>
      </c>
      <c r="V44">
        <v>81.459999999999994</v>
      </c>
      <c r="W44">
        <v>71.52</v>
      </c>
      <c r="X44">
        <v>54.03</v>
      </c>
    </row>
    <row r="45" spans="1:24" x14ac:dyDescent="0.25">
      <c r="A45">
        <v>2058</v>
      </c>
      <c r="B45">
        <f t="shared" si="2"/>
        <v>90.97</v>
      </c>
      <c r="C45">
        <f t="shared" si="2"/>
        <v>81.459999999999994</v>
      </c>
      <c r="D45">
        <f t="shared" si="2"/>
        <v>71.209999999999994</v>
      </c>
      <c r="E45">
        <f t="shared" si="3"/>
        <v>53.83</v>
      </c>
      <c r="T45">
        <v>2057</v>
      </c>
      <c r="U45">
        <v>90.96</v>
      </c>
      <c r="V45">
        <v>81.459999999999994</v>
      </c>
      <c r="W45">
        <v>71.349999999999994</v>
      </c>
      <c r="X45">
        <v>53.83</v>
      </c>
    </row>
    <row r="46" spans="1:24" x14ac:dyDescent="0.25">
      <c r="A46">
        <v>2059</v>
      </c>
      <c r="B46">
        <f t="shared" si="2"/>
        <v>90.98</v>
      </c>
      <c r="C46">
        <f t="shared" si="2"/>
        <v>81.489999999999995</v>
      </c>
      <c r="D46">
        <f t="shared" si="2"/>
        <v>71.14</v>
      </c>
      <c r="E46">
        <f t="shared" si="3"/>
        <v>53.62</v>
      </c>
      <c r="T46">
        <v>2058</v>
      </c>
      <c r="U46">
        <v>90.97</v>
      </c>
      <c r="V46">
        <v>81.459999999999994</v>
      </c>
      <c r="W46">
        <v>71.209999999999994</v>
      </c>
      <c r="X46">
        <v>53.62</v>
      </c>
    </row>
    <row r="47" spans="1:24" x14ac:dyDescent="0.25">
      <c r="A47">
        <v>2060</v>
      </c>
      <c r="B47">
        <f t="shared" si="2"/>
        <v>90.98</v>
      </c>
      <c r="C47">
        <f t="shared" si="2"/>
        <v>81.53</v>
      </c>
      <c r="D47">
        <f t="shared" si="2"/>
        <v>71.13</v>
      </c>
      <c r="E47">
        <f t="shared" si="3"/>
        <v>53.44</v>
      </c>
      <c r="T47">
        <v>2059</v>
      </c>
      <c r="U47">
        <v>90.98</v>
      </c>
      <c r="V47">
        <v>81.489999999999995</v>
      </c>
      <c r="W47">
        <v>71.14</v>
      </c>
      <c r="X47">
        <v>53.44</v>
      </c>
    </row>
    <row r="48" spans="1:24" x14ac:dyDescent="0.25">
      <c r="A48">
        <v>2061</v>
      </c>
      <c r="B48">
        <f t="shared" si="2"/>
        <v>90.98</v>
      </c>
      <c r="C48">
        <f t="shared" si="2"/>
        <v>81.59</v>
      </c>
      <c r="D48">
        <f t="shared" si="2"/>
        <v>71.19</v>
      </c>
      <c r="E48">
        <f t="shared" si="3"/>
        <v>53.31</v>
      </c>
      <c r="T48">
        <v>2060</v>
      </c>
      <c r="U48">
        <v>90.98</v>
      </c>
      <c r="V48">
        <v>81.53</v>
      </c>
      <c r="W48">
        <v>71.13</v>
      </c>
      <c r="X48">
        <v>53.31</v>
      </c>
    </row>
    <row r="49" spans="1:24" x14ac:dyDescent="0.25">
      <c r="A49">
        <v>2062</v>
      </c>
      <c r="B49">
        <f t="shared" si="2"/>
        <v>90.98</v>
      </c>
      <c r="C49">
        <f t="shared" si="2"/>
        <v>81.650000000000006</v>
      </c>
      <c r="D49">
        <f t="shared" si="2"/>
        <v>71.27</v>
      </c>
      <c r="E49">
        <f t="shared" si="3"/>
        <v>53.23</v>
      </c>
      <c r="T49">
        <v>2061</v>
      </c>
      <c r="U49">
        <v>90.98</v>
      </c>
      <c r="V49">
        <v>81.59</v>
      </c>
      <c r="W49">
        <v>71.19</v>
      </c>
      <c r="X49">
        <v>53.23</v>
      </c>
    </row>
    <row r="50" spans="1:24" x14ac:dyDescent="0.25">
      <c r="A50">
        <v>2063</v>
      </c>
      <c r="B50">
        <f t="shared" si="2"/>
        <v>90.98</v>
      </c>
      <c r="C50">
        <f t="shared" si="2"/>
        <v>81.7</v>
      </c>
      <c r="D50">
        <f t="shared" si="2"/>
        <v>71.400000000000006</v>
      </c>
      <c r="E50">
        <f t="shared" si="3"/>
        <v>53.18</v>
      </c>
      <c r="T50">
        <v>2062</v>
      </c>
      <c r="U50">
        <v>90.98</v>
      </c>
      <c r="V50">
        <v>81.650000000000006</v>
      </c>
      <c r="W50">
        <v>71.27</v>
      </c>
      <c r="X50">
        <v>53.18</v>
      </c>
    </row>
    <row r="51" spans="1:24" x14ac:dyDescent="0.25">
      <c r="A51">
        <v>2064</v>
      </c>
      <c r="B51">
        <f t="shared" si="2"/>
        <v>90.99</v>
      </c>
      <c r="C51">
        <f t="shared" si="2"/>
        <v>81.75</v>
      </c>
      <c r="D51">
        <f t="shared" si="2"/>
        <v>71.540000000000006</v>
      </c>
      <c r="E51">
        <f t="shared" si="3"/>
        <v>53.18</v>
      </c>
      <c r="T51">
        <v>2063</v>
      </c>
      <c r="U51">
        <v>90.98</v>
      </c>
      <c r="V51">
        <v>81.7</v>
      </c>
      <c r="W51">
        <v>71.400000000000006</v>
      </c>
      <c r="X51">
        <v>53.18</v>
      </c>
    </row>
    <row r="52" spans="1:24" x14ac:dyDescent="0.25">
      <c r="A52">
        <v>2065</v>
      </c>
      <c r="B52">
        <f t="shared" si="2"/>
        <v>90.99</v>
      </c>
      <c r="C52">
        <f t="shared" si="2"/>
        <v>81.78</v>
      </c>
      <c r="D52">
        <f t="shared" si="2"/>
        <v>71.67</v>
      </c>
      <c r="E52">
        <f t="shared" si="3"/>
        <v>53.19</v>
      </c>
      <c r="T52">
        <v>2064</v>
      </c>
      <c r="U52">
        <v>90.99</v>
      </c>
      <c r="V52">
        <v>81.75</v>
      </c>
      <c r="W52">
        <v>71.540000000000006</v>
      </c>
      <c r="X52">
        <v>53.19</v>
      </c>
    </row>
    <row r="53" spans="1:24" x14ac:dyDescent="0.25">
      <c r="A53">
        <v>2066</v>
      </c>
      <c r="B53">
        <f t="shared" si="2"/>
        <v>91</v>
      </c>
      <c r="C53">
        <f t="shared" si="2"/>
        <v>81.81</v>
      </c>
      <c r="D53">
        <f t="shared" si="2"/>
        <v>71.819999999999993</v>
      </c>
      <c r="E53">
        <f t="shared" si="3"/>
        <v>53.2</v>
      </c>
      <c r="T53">
        <v>2065</v>
      </c>
      <c r="U53">
        <v>90.99</v>
      </c>
      <c r="V53">
        <v>81.78</v>
      </c>
      <c r="W53">
        <v>71.67</v>
      </c>
      <c r="X53">
        <v>53.2</v>
      </c>
    </row>
    <row r="54" spans="1:24" x14ac:dyDescent="0.25">
      <c r="A54">
        <v>2067</v>
      </c>
      <c r="B54">
        <f t="shared" si="2"/>
        <v>91.01</v>
      </c>
      <c r="C54">
        <f t="shared" si="2"/>
        <v>81.83</v>
      </c>
      <c r="D54">
        <f t="shared" si="2"/>
        <v>71.959999999999994</v>
      </c>
      <c r="E54">
        <f t="shared" si="3"/>
        <v>53.23</v>
      </c>
      <c r="T54">
        <v>2066</v>
      </c>
      <c r="U54">
        <v>91</v>
      </c>
      <c r="V54">
        <v>81.81</v>
      </c>
      <c r="W54">
        <v>71.819999999999993</v>
      </c>
      <c r="X54">
        <v>53.23</v>
      </c>
    </row>
    <row r="55" spans="1:24" x14ac:dyDescent="0.25">
      <c r="A55">
        <v>2068</v>
      </c>
      <c r="B55">
        <f t="shared" si="2"/>
        <v>91.02</v>
      </c>
      <c r="C55">
        <f t="shared" si="2"/>
        <v>81.849999999999994</v>
      </c>
      <c r="D55">
        <f t="shared" si="2"/>
        <v>72.09</v>
      </c>
      <c r="E55">
        <f t="shared" si="3"/>
        <v>53.28</v>
      </c>
      <c r="T55">
        <v>2067</v>
      </c>
      <c r="U55">
        <v>91.01</v>
      </c>
      <c r="V55">
        <v>81.83</v>
      </c>
      <c r="W55">
        <v>71.959999999999994</v>
      </c>
      <c r="X55">
        <v>53.28</v>
      </c>
    </row>
    <row r="56" spans="1:24" x14ac:dyDescent="0.25">
      <c r="A56">
        <v>2069</v>
      </c>
      <c r="B56">
        <f t="shared" si="2"/>
        <v>91.02</v>
      </c>
      <c r="C56">
        <f t="shared" si="2"/>
        <v>81.86</v>
      </c>
      <c r="D56">
        <f t="shared" si="2"/>
        <v>72.2</v>
      </c>
      <c r="E56">
        <f t="shared" si="3"/>
        <v>53.32</v>
      </c>
      <c r="T56">
        <v>2068</v>
      </c>
      <c r="U56">
        <v>91.02</v>
      </c>
      <c r="V56">
        <v>81.849999999999994</v>
      </c>
      <c r="W56">
        <v>72.09</v>
      </c>
      <c r="X56">
        <v>53.32</v>
      </c>
    </row>
    <row r="57" spans="1:24" x14ac:dyDescent="0.25">
      <c r="A57">
        <v>2070</v>
      </c>
      <c r="B57">
        <f t="shared" si="2"/>
        <v>91.02</v>
      </c>
      <c r="C57">
        <f t="shared" si="2"/>
        <v>81.86</v>
      </c>
      <c r="D57">
        <f t="shared" si="2"/>
        <v>72.28</v>
      </c>
      <c r="E57">
        <f t="shared" si="3"/>
        <v>53.36</v>
      </c>
      <c r="T57">
        <v>2069</v>
      </c>
      <c r="U57">
        <v>91.02</v>
      </c>
      <c r="V57">
        <v>81.86</v>
      </c>
      <c r="W57">
        <v>72.2</v>
      </c>
      <c r="X57">
        <v>53.36</v>
      </c>
    </row>
    <row r="58" spans="1:24" x14ac:dyDescent="0.25">
      <c r="A58">
        <v>2071</v>
      </c>
      <c r="B58">
        <f t="shared" si="2"/>
        <v>91.02</v>
      </c>
      <c r="C58">
        <f t="shared" si="2"/>
        <v>81.86</v>
      </c>
      <c r="D58">
        <f t="shared" si="2"/>
        <v>72.33</v>
      </c>
      <c r="E58">
        <f t="shared" si="3"/>
        <v>53.39</v>
      </c>
      <c r="T58">
        <v>2070</v>
      </c>
      <c r="U58">
        <v>91.02</v>
      </c>
      <c r="V58">
        <v>81.86</v>
      </c>
      <c r="W58">
        <v>72.28</v>
      </c>
      <c r="X58">
        <v>53.39</v>
      </c>
    </row>
    <row r="59" spans="1:24" x14ac:dyDescent="0.25">
      <c r="A59">
        <v>2072</v>
      </c>
      <c r="B59">
        <f t="shared" si="2"/>
        <v>91</v>
      </c>
      <c r="C59">
        <f t="shared" si="2"/>
        <v>81.86</v>
      </c>
      <c r="D59">
        <f t="shared" si="2"/>
        <v>72.36</v>
      </c>
      <c r="E59">
        <f t="shared" si="3"/>
        <v>53.41</v>
      </c>
      <c r="T59">
        <v>2071</v>
      </c>
      <c r="U59">
        <v>91.02</v>
      </c>
      <c r="V59">
        <v>81.86</v>
      </c>
      <c r="W59">
        <v>72.33</v>
      </c>
      <c r="X59">
        <v>53.41</v>
      </c>
    </row>
    <row r="60" spans="1:24" x14ac:dyDescent="0.25">
      <c r="A60">
        <v>2073</v>
      </c>
      <c r="B60">
        <f t="shared" si="2"/>
        <v>90.98</v>
      </c>
      <c r="C60">
        <f t="shared" si="2"/>
        <v>81.849999999999994</v>
      </c>
      <c r="D60">
        <f t="shared" si="2"/>
        <v>72.37</v>
      </c>
      <c r="E60">
        <f t="shared" si="3"/>
        <v>53.41</v>
      </c>
      <c r="T60">
        <v>2072</v>
      </c>
      <c r="U60">
        <v>91</v>
      </c>
      <c r="V60">
        <v>81.86</v>
      </c>
      <c r="W60">
        <v>72.36</v>
      </c>
      <c r="X60">
        <v>53.41</v>
      </c>
    </row>
    <row r="61" spans="1:24" x14ac:dyDescent="0.25">
      <c r="A61">
        <v>2074</v>
      </c>
      <c r="B61">
        <f t="shared" si="2"/>
        <v>90.96</v>
      </c>
      <c r="C61">
        <f t="shared" si="2"/>
        <v>81.84</v>
      </c>
      <c r="D61">
        <f t="shared" si="2"/>
        <v>72.349999999999994</v>
      </c>
      <c r="E61">
        <f t="shared" si="3"/>
        <v>53.4</v>
      </c>
      <c r="T61">
        <v>2073</v>
      </c>
      <c r="U61">
        <v>90.98</v>
      </c>
      <c r="V61">
        <v>81.849999999999994</v>
      </c>
      <c r="W61">
        <v>72.37</v>
      </c>
      <c r="X61">
        <v>53.4</v>
      </c>
    </row>
    <row r="62" spans="1:24" x14ac:dyDescent="0.25">
      <c r="A62">
        <v>2075</v>
      </c>
      <c r="B62">
        <f t="shared" si="2"/>
        <v>90.93</v>
      </c>
      <c r="C62">
        <f t="shared" si="2"/>
        <v>81.790000000000006</v>
      </c>
      <c r="D62">
        <f t="shared" si="2"/>
        <v>72.290000000000006</v>
      </c>
      <c r="E62">
        <f t="shared" si="3"/>
        <v>53.38</v>
      </c>
      <c r="T62">
        <v>2074</v>
      </c>
      <c r="U62">
        <v>90.96</v>
      </c>
      <c r="V62">
        <v>81.84</v>
      </c>
      <c r="W62">
        <v>72.349999999999994</v>
      </c>
      <c r="X62">
        <v>53.38</v>
      </c>
    </row>
    <row r="63" spans="1:24" x14ac:dyDescent="0.25">
      <c r="A63">
        <v>2076</v>
      </c>
      <c r="B63">
        <f t="shared" si="2"/>
        <v>90.95</v>
      </c>
      <c r="C63">
        <f t="shared" si="2"/>
        <v>81.83</v>
      </c>
      <c r="D63">
        <f t="shared" si="2"/>
        <v>72.36</v>
      </c>
      <c r="E63">
        <f t="shared" si="3"/>
        <v>53.31</v>
      </c>
      <c r="T63">
        <v>2075</v>
      </c>
      <c r="U63">
        <v>90.93</v>
      </c>
      <c r="V63">
        <v>81.790000000000006</v>
      </c>
      <c r="W63">
        <v>72.290000000000006</v>
      </c>
      <c r="X63">
        <v>53.31</v>
      </c>
    </row>
    <row r="64" spans="1:24" x14ac:dyDescent="0.25">
      <c r="A64">
        <v>2077</v>
      </c>
      <c r="B64">
        <f t="shared" si="2"/>
        <v>90.97</v>
      </c>
      <c r="C64">
        <f t="shared" si="2"/>
        <v>81.86</v>
      </c>
      <c r="D64">
        <f t="shared" si="2"/>
        <v>72.42</v>
      </c>
      <c r="E64">
        <f t="shared" si="3"/>
        <v>53.43</v>
      </c>
      <c r="T64">
        <v>2076</v>
      </c>
      <c r="U64">
        <v>90.95</v>
      </c>
      <c r="V64">
        <v>81.83</v>
      </c>
      <c r="W64">
        <v>72.36</v>
      </c>
      <c r="X64">
        <v>53.43</v>
      </c>
    </row>
    <row r="65" spans="1:24" x14ac:dyDescent="0.25">
      <c r="A65">
        <v>2078</v>
      </c>
      <c r="B65">
        <f t="shared" si="2"/>
        <v>90.99</v>
      </c>
      <c r="C65">
        <f t="shared" si="2"/>
        <v>81.900000000000006</v>
      </c>
      <c r="D65">
        <f t="shared" si="2"/>
        <v>72.489999999999995</v>
      </c>
      <c r="E65">
        <f t="shared" si="3"/>
        <v>53.55</v>
      </c>
      <c r="T65">
        <v>2077</v>
      </c>
      <c r="U65">
        <v>90.97</v>
      </c>
      <c r="V65">
        <v>81.86</v>
      </c>
      <c r="W65">
        <v>72.42</v>
      </c>
      <c r="X65">
        <v>53.55</v>
      </c>
    </row>
    <row r="66" spans="1:24" x14ac:dyDescent="0.25">
      <c r="A66">
        <v>2079</v>
      </c>
      <c r="B66">
        <f t="shared" si="2"/>
        <v>91.02</v>
      </c>
      <c r="C66">
        <f t="shared" si="2"/>
        <v>81.86</v>
      </c>
      <c r="D66">
        <f t="shared" si="2"/>
        <v>72.55</v>
      </c>
      <c r="E66">
        <f t="shared" si="3"/>
        <v>53.64</v>
      </c>
      <c r="T66">
        <v>2078</v>
      </c>
      <c r="U66">
        <v>90.99</v>
      </c>
      <c r="V66">
        <v>81.900000000000006</v>
      </c>
      <c r="W66">
        <v>72.489999999999995</v>
      </c>
      <c r="X66">
        <v>53.64</v>
      </c>
    </row>
    <row r="67" spans="1:24" x14ac:dyDescent="0.25">
      <c r="A67">
        <v>2080</v>
      </c>
      <c r="B67">
        <f t="shared" si="2"/>
        <v>91.04</v>
      </c>
      <c r="C67">
        <f t="shared" si="2"/>
        <v>81.81</v>
      </c>
      <c r="D67">
        <f t="shared" si="2"/>
        <v>72.58</v>
      </c>
      <c r="E67">
        <f t="shared" si="3"/>
        <v>53.75</v>
      </c>
      <c r="T67">
        <v>2079</v>
      </c>
      <c r="U67">
        <v>91.02</v>
      </c>
      <c r="V67">
        <v>81.86</v>
      </c>
      <c r="W67">
        <v>72.55</v>
      </c>
      <c r="X67">
        <v>53.75</v>
      </c>
    </row>
    <row r="68" spans="1:24" x14ac:dyDescent="0.25">
      <c r="A68">
        <v>2081</v>
      </c>
      <c r="B68">
        <f t="shared" si="2"/>
        <v>91.06</v>
      </c>
      <c r="C68">
        <f t="shared" si="2"/>
        <v>81.760000000000005</v>
      </c>
      <c r="D68">
        <f t="shared" si="2"/>
        <v>72.540000000000006</v>
      </c>
      <c r="E68">
        <f t="shared" si="3"/>
        <v>53.84</v>
      </c>
      <c r="T68">
        <v>2080</v>
      </c>
      <c r="U68">
        <v>91.04</v>
      </c>
      <c r="V68">
        <v>81.81</v>
      </c>
      <c r="W68">
        <v>72.58</v>
      </c>
      <c r="X68">
        <v>53.84</v>
      </c>
    </row>
    <row r="69" spans="1:24" x14ac:dyDescent="0.25">
      <c r="A69">
        <v>2082</v>
      </c>
      <c r="B69">
        <f t="shared" si="2"/>
        <v>91.02</v>
      </c>
      <c r="C69">
        <f t="shared" si="2"/>
        <v>81.760000000000005</v>
      </c>
      <c r="D69">
        <f t="shared" si="2"/>
        <v>72.459999999999994</v>
      </c>
      <c r="E69">
        <f t="shared" si="3"/>
        <v>53.79</v>
      </c>
      <c r="T69">
        <v>2081</v>
      </c>
      <c r="U69">
        <v>91.06</v>
      </c>
      <c r="V69">
        <v>81.760000000000005</v>
      </c>
      <c r="W69">
        <v>72.540000000000006</v>
      </c>
      <c r="X69">
        <v>53.79</v>
      </c>
    </row>
    <row r="70" spans="1:24" x14ac:dyDescent="0.25">
      <c r="A70">
        <v>2083</v>
      </c>
      <c r="B70">
        <f t="shared" si="2"/>
        <v>90.99</v>
      </c>
      <c r="C70">
        <f t="shared" si="2"/>
        <v>81.77</v>
      </c>
      <c r="D70">
        <f t="shared" si="2"/>
        <v>72.36</v>
      </c>
      <c r="E70">
        <f t="shared" si="3"/>
        <v>53.68</v>
      </c>
      <c r="T70">
        <v>2082</v>
      </c>
      <c r="U70">
        <v>91.02</v>
      </c>
      <c r="V70">
        <v>81.760000000000005</v>
      </c>
      <c r="W70">
        <v>72.459999999999994</v>
      </c>
      <c r="X70">
        <v>53.68</v>
      </c>
    </row>
    <row r="71" spans="1:24" x14ac:dyDescent="0.25">
      <c r="A71">
        <v>2084</v>
      </c>
      <c r="B71">
        <f t="shared" si="2"/>
        <v>90.97</v>
      </c>
      <c r="C71">
        <f t="shared" si="2"/>
        <v>81.790000000000006</v>
      </c>
      <c r="D71">
        <f t="shared" si="2"/>
        <v>72.260000000000005</v>
      </c>
      <c r="E71">
        <f t="shared" si="3"/>
        <v>53.56</v>
      </c>
      <c r="T71">
        <v>2083</v>
      </c>
      <c r="U71">
        <v>90.99</v>
      </c>
      <c r="V71">
        <v>81.77</v>
      </c>
      <c r="W71">
        <v>72.36</v>
      </c>
      <c r="X71">
        <v>53.56</v>
      </c>
    </row>
    <row r="72" spans="1:24" x14ac:dyDescent="0.25">
      <c r="A72">
        <v>2085</v>
      </c>
      <c r="B72">
        <f t="shared" ref="B72:D87" si="5">U73</f>
        <v>90.95</v>
      </c>
      <c r="C72">
        <f t="shared" si="5"/>
        <v>81.75</v>
      </c>
      <c r="D72">
        <f t="shared" si="5"/>
        <v>72.17</v>
      </c>
      <c r="E72">
        <f t="shared" ref="E72:E87" si="6">X72</f>
        <v>53.39</v>
      </c>
      <c r="T72">
        <v>2084</v>
      </c>
      <c r="U72">
        <v>90.97</v>
      </c>
      <c r="V72">
        <v>81.790000000000006</v>
      </c>
      <c r="W72">
        <v>72.260000000000005</v>
      </c>
      <c r="X72">
        <v>53.39</v>
      </c>
    </row>
    <row r="73" spans="1:24" x14ac:dyDescent="0.25">
      <c r="A73">
        <v>2086</v>
      </c>
      <c r="B73">
        <f t="shared" si="5"/>
        <v>90.93</v>
      </c>
      <c r="C73">
        <f t="shared" si="5"/>
        <v>81.709999999999994</v>
      </c>
      <c r="D73">
        <f t="shared" si="5"/>
        <v>72.069999999999993</v>
      </c>
      <c r="E73">
        <f t="shared" si="6"/>
        <v>53.21</v>
      </c>
      <c r="T73">
        <v>2085</v>
      </c>
      <c r="U73">
        <v>90.95</v>
      </c>
      <c r="V73">
        <v>81.75</v>
      </c>
      <c r="W73">
        <v>72.17</v>
      </c>
      <c r="X73">
        <v>53.21</v>
      </c>
    </row>
    <row r="74" spans="1:24" x14ac:dyDescent="0.25">
      <c r="A74">
        <v>2087</v>
      </c>
      <c r="B74">
        <f t="shared" si="5"/>
        <v>90.93</v>
      </c>
      <c r="C74">
        <f t="shared" si="5"/>
        <v>81.66</v>
      </c>
      <c r="D74">
        <f t="shared" si="5"/>
        <v>71.97</v>
      </c>
      <c r="E74">
        <f t="shared" si="6"/>
        <v>53.01</v>
      </c>
      <c r="T74">
        <v>2086</v>
      </c>
      <c r="U74">
        <v>90.93</v>
      </c>
      <c r="V74">
        <v>81.709999999999994</v>
      </c>
      <c r="W74">
        <v>72.069999999999993</v>
      </c>
      <c r="X74">
        <v>53.01</v>
      </c>
    </row>
    <row r="75" spans="1:24" x14ac:dyDescent="0.25">
      <c r="A75">
        <v>2088</v>
      </c>
      <c r="B75">
        <f t="shared" si="5"/>
        <v>90.94</v>
      </c>
      <c r="C75">
        <f t="shared" si="5"/>
        <v>81.599999999999994</v>
      </c>
      <c r="D75">
        <f t="shared" si="5"/>
        <v>71.88</v>
      </c>
      <c r="E75">
        <f t="shared" si="6"/>
        <v>52.8</v>
      </c>
      <c r="T75">
        <v>2087</v>
      </c>
      <c r="U75">
        <v>90.93</v>
      </c>
      <c r="V75">
        <v>81.66</v>
      </c>
      <c r="W75">
        <v>71.97</v>
      </c>
      <c r="X75">
        <v>52.8</v>
      </c>
    </row>
    <row r="76" spans="1:24" x14ac:dyDescent="0.25">
      <c r="A76">
        <v>2089</v>
      </c>
      <c r="B76">
        <f t="shared" si="5"/>
        <v>90.94</v>
      </c>
      <c r="C76">
        <f t="shared" si="5"/>
        <v>81.56</v>
      </c>
      <c r="D76">
        <f t="shared" si="5"/>
        <v>71.78</v>
      </c>
      <c r="E76">
        <f t="shared" si="6"/>
        <v>52.6</v>
      </c>
      <c r="T76">
        <v>2088</v>
      </c>
      <c r="U76">
        <v>90.94</v>
      </c>
      <c r="V76">
        <v>81.599999999999994</v>
      </c>
      <c r="W76">
        <v>71.88</v>
      </c>
      <c r="X76">
        <v>52.6</v>
      </c>
    </row>
    <row r="77" spans="1:24" x14ac:dyDescent="0.25">
      <c r="A77">
        <v>2090</v>
      </c>
      <c r="B77">
        <f t="shared" si="5"/>
        <v>90.94</v>
      </c>
      <c r="C77">
        <f t="shared" si="5"/>
        <v>81.56</v>
      </c>
      <c r="D77">
        <f t="shared" si="5"/>
        <v>71.709999999999994</v>
      </c>
      <c r="E77">
        <f t="shared" si="6"/>
        <v>52.38</v>
      </c>
      <c r="T77">
        <v>2089</v>
      </c>
      <c r="U77">
        <v>90.94</v>
      </c>
      <c r="V77">
        <v>81.56</v>
      </c>
      <c r="W77">
        <v>71.78</v>
      </c>
      <c r="X77">
        <v>52.38</v>
      </c>
    </row>
    <row r="78" spans="1:24" x14ac:dyDescent="0.25">
      <c r="A78">
        <v>2091</v>
      </c>
      <c r="B78">
        <f t="shared" si="5"/>
        <v>90.94</v>
      </c>
      <c r="C78">
        <f t="shared" si="5"/>
        <v>81.58</v>
      </c>
      <c r="D78">
        <f t="shared" si="5"/>
        <v>71.67</v>
      </c>
      <c r="E78">
        <f t="shared" si="6"/>
        <v>52.2</v>
      </c>
      <c r="T78">
        <v>2090</v>
      </c>
      <c r="U78">
        <v>90.94</v>
      </c>
      <c r="V78">
        <v>81.56</v>
      </c>
      <c r="W78">
        <v>71.709999999999994</v>
      </c>
      <c r="X78">
        <v>52.2</v>
      </c>
    </row>
    <row r="79" spans="1:24" x14ac:dyDescent="0.25">
      <c r="A79">
        <v>2092</v>
      </c>
      <c r="B79">
        <f t="shared" si="5"/>
        <v>90.94</v>
      </c>
      <c r="C79">
        <f t="shared" si="5"/>
        <v>81.599999999999994</v>
      </c>
      <c r="D79">
        <f t="shared" si="5"/>
        <v>71.62</v>
      </c>
      <c r="E79">
        <f t="shared" si="6"/>
        <v>52.04</v>
      </c>
      <c r="T79">
        <v>2091</v>
      </c>
      <c r="U79">
        <v>90.94</v>
      </c>
      <c r="V79">
        <v>81.58</v>
      </c>
      <c r="W79">
        <v>71.67</v>
      </c>
      <c r="X79">
        <v>52.04</v>
      </c>
    </row>
    <row r="80" spans="1:24" x14ac:dyDescent="0.25">
      <c r="A80">
        <v>2093</v>
      </c>
      <c r="B80">
        <f t="shared" si="5"/>
        <v>90.94</v>
      </c>
      <c r="C80">
        <f t="shared" si="5"/>
        <v>81.61</v>
      </c>
      <c r="D80">
        <f t="shared" si="5"/>
        <v>71.599999999999994</v>
      </c>
      <c r="E80">
        <f t="shared" si="6"/>
        <v>51.87</v>
      </c>
      <c r="T80">
        <v>2092</v>
      </c>
      <c r="U80">
        <v>90.94</v>
      </c>
      <c r="V80">
        <v>81.599999999999994</v>
      </c>
      <c r="W80">
        <v>71.62</v>
      </c>
      <c r="X80">
        <v>51.87</v>
      </c>
    </row>
    <row r="81" spans="1:24" x14ac:dyDescent="0.25">
      <c r="A81">
        <v>2094</v>
      </c>
      <c r="B81">
        <f t="shared" si="5"/>
        <v>90.93</v>
      </c>
      <c r="C81">
        <f t="shared" si="5"/>
        <v>81.61</v>
      </c>
      <c r="D81">
        <f t="shared" si="5"/>
        <v>71.56</v>
      </c>
      <c r="E81">
        <f t="shared" si="6"/>
        <v>51.72</v>
      </c>
      <c r="T81">
        <v>2093</v>
      </c>
      <c r="U81">
        <v>90.94</v>
      </c>
      <c r="V81">
        <v>81.61</v>
      </c>
      <c r="W81">
        <v>71.599999999999994</v>
      </c>
      <c r="X81">
        <v>51.72</v>
      </c>
    </row>
    <row r="82" spans="1:24" x14ac:dyDescent="0.25">
      <c r="A82">
        <v>2095</v>
      </c>
      <c r="B82">
        <f t="shared" si="5"/>
        <v>90.93</v>
      </c>
      <c r="C82">
        <f t="shared" si="5"/>
        <v>81.59</v>
      </c>
      <c r="D82">
        <f t="shared" si="5"/>
        <v>71.5</v>
      </c>
      <c r="E82">
        <f t="shared" si="6"/>
        <v>51.56</v>
      </c>
      <c r="T82">
        <v>2094</v>
      </c>
      <c r="U82">
        <v>90.93</v>
      </c>
      <c r="V82">
        <v>81.61</v>
      </c>
      <c r="W82">
        <v>71.56</v>
      </c>
      <c r="X82">
        <v>51.56</v>
      </c>
    </row>
    <row r="83" spans="1:24" x14ac:dyDescent="0.25">
      <c r="A83">
        <v>2096</v>
      </c>
      <c r="B83">
        <f t="shared" si="5"/>
        <v>90.92</v>
      </c>
      <c r="C83">
        <f t="shared" si="5"/>
        <v>81.56</v>
      </c>
      <c r="D83">
        <f t="shared" si="5"/>
        <v>71.42</v>
      </c>
      <c r="E83">
        <f t="shared" si="6"/>
        <v>51.34</v>
      </c>
      <c r="T83">
        <v>2095</v>
      </c>
      <c r="U83">
        <v>90.93</v>
      </c>
      <c r="V83">
        <v>81.59</v>
      </c>
      <c r="W83">
        <v>71.5</v>
      </c>
      <c r="X83">
        <v>51.34</v>
      </c>
    </row>
    <row r="84" spans="1:24" x14ac:dyDescent="0.25">
      <c r="A84">
        <v>2097</v>
      </c>
      <c r="B84">
        <f t="shared" si="5"/>
        <v>90.92</v>
      </c>
      <c r="C84">
        <f t="shared" si="5"/>
        <v>81.540000000000006</v>
      </c>
      <c r="D84">
        <f t="shared" si="5"/>
        <v>71.36</v>
      </c>
      <c r="E84">
        <f t="shared" si="6"/>
        <v>51.11</v>
      </c>
      <c r="T84">
        <v>2096</v>
      </c>
      <c r="U84">
        <v>90.92</v>
      </c>
      <c r="V84">
        <v>81.56</v>
      </c>
      <c r="W84">
        <v>71.42</v>
      </c>
      <c r="X84">
        <v>51.11</v>
      </c>
    </row>
    <row r="85" spans="1:24" x14ac:dyDescent="0.25">
      <c r="A85">
        <v>2098</v>
      </c>
      <c r="B85">
        <f t="shared" si="5"/>
        <v>90.91</v>
      </c>
      <c r="C85">
        <f t="shared" si="5"/>
        <v>81.58</v>
      </c>
      <c r="D85">
        <f t="shared" si="5"/>
        <v>71.38</v>
      </c>
      <c r="E85">
        <f t="shared" si="6"/>
        <v>50.9</v>
      </c>
      <c r="T85">
        <v>2097</v>
      </c>
      <c r="U85">
        <v>90.92</v>
      </c>
      <c r="V85">
        <v>81.540000000000006</v>
      </c>
      <c r="W85">
        <v>71.36</v>
      </c>
      <c r="X85">
        <v>50.9</v>
      </c>
    </row>
    <row r="86" spans="1:24" x14ac:dyDescent="0.25">
      <c r="A86">
        <v>2099</v>
      </c>
      <c r="B86">
        <f t="shared" si="5"/>
        <v>90.92</v>
      </c>
      <c r="C86">
        <f t="shared" si="5"/>
        <v>81.650000000000006</v>
      </c>
      <c r="D86">
        <f t="shared" si="5"/>
        <v>71.48</v>
      </c>
      <c r="E86">
        <f t="shared" si="6"/>
        <v>50.77</v>
      </c>
      <c r="T86">
        <v>2098</v>
      </c>
      <c r="U86">
        <v>90.91</v>
      </c>
      <c r="V86">
        <v>81.58</v>
      </c>
      <c r="W86">
        <v>71.38</v>
      </c>
      <c r="X86">
        <v>50.77</v>
      </c>
    </row>
    <row r="87" spans="1:24" x14ac:dyDescent="0.25">
      <c r="A87">
        <v>2100</v>
      </c>
      <c r="B87">
        <f t="shared" si="5"/>
        <v>90.95</v>
      </c>
      <c r="C87">
        <f t="shared" si="5"/>
        <v>81.75</v>
      </c>
      <c r="D87">
        <f t="shared" si="5"/>
        <v>71.62</v>
      </c>
      <c r="E87">
        <f t="shared" si="6"/>
        <v>50.74</v>
      </c>
      <c r="T87">
        <v>2099</v>
      </c>
      <c r="U87">
        <v>90.92</v>
      </c>
      <c r="V87">
        <v>81.650000000000006</v>
      </c>
      <c r="W87">
        <v>71.48</v>
      </c>
      <c r="X87">
        <v>50.74</v>
      </c>
    </row>
    <row r="88" spans="1:24" x14ac:dyDescent="0.25">
      <c r="T88">
        <v>2100</v>
      </c>
      <c r="U88">
        <v>90.95</v>
      </c>
      <c r="V88">
        <v>81.75</v>
      </c>
      <c r="W88">
        <v>71.62</v>
      </c>
      <c r="X88">
        <v>50.79</v>
      </c>
    </row>
  </sheetData>
  <mergeCells count="1">
    <mergeCell ref="G22:K2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CBA6C-CAF1-4F7D-84F2-D41ADB2F6A60}">
  <sheetPr codeName="Sheet16"/>
  <dimension ref="A1:X88"/>
  <sheetViews>
    <sheetView workbookViewId="0">
      <selection activeCell="G22" sqref="G22:K32"/>
    </sheetView>
  </sheetViews>
  <sheetFormatPr defaultRowHeight="15" x14ac:dyDescent="0.25"/>
  <cols>
    <col min="10" max="10" width="10.42578125" customWidth="1"/>
  </cols>
  <sheetData>
    <row r="1" spans="1:24" x14ac:dyDescent="0.25">
      <c r="B1" t="str">
        <f>U1</f>
        <v>EDPRIENRG[14]</v>
      </c>
      <c r="C1" t="str">
        <f t="shared" ref="C1:E2" si="0">V1</f>
        <v>EDSECLOWRENRG[14]</v>
      </c>
      <c r="D1" t="str">
        <f t="shared" si="0"/>
        <v>EDSECUPPRENRG[14]</v>
      </c>
      <c r="E1" t="str">
        <f t="shared" si="0"/>
        <v>EDTERENRG[14]</v>
      </c>
      <c r="U1" t="s">
        <v>236</v>
      </c>
      <c r="V1" t="s">
        <v>237</v>
      </c>
      <c r="W1" t="s">
        <v>29</v>
      </c>
      <c r="X1" t="s">
        <v>238</v>
      </c>
    </row>
    <row r="2" spans="1:24" x14ac:dyDescent="0.25">
      <c r="B2" t="str">
        <f>U2</f>
        <v>India</v>
      </c>
      <c r="C2" t="str">
        <f t="shared" si="0"/>
        <v>India</v>
      </c>
      <c r="D2" t="str">
        <f t="shared" si="0"/>
        <v>India</v>
      </c>
      <c r="E2" t="str">
        <f t="shared" si="0"/>
        <v>India</v>
      </c>
      <c r="I2" t="s">
        <v>243</v>
      </c>
      <c r="U2" t="s">
        <v>23</v>
      </c>
      <c r="V2" t="s">
        <v>23</v>
      </c>
      <c r="W2" t="s">
        <v>23</v>
      </c>
      <c r="X2" t="s">
        <v>23</v>
      </c>
    </row>
    <row r="3" spans="1:24" x14ac:dyDescent="0.25">
      <c r="B3" t="s">
        <v>7</v>
      </c>
      <c r="C3" t="s">
        <v>7</v>
      </c>
      <c r="D3" t="s">
        <v>7</v>
      </c>
      <c r="E3" t="s">
        <v>7</v>
      </c>
      <c r="U3" t="s">
        <v>7</v>
      </c>
      <c r="V3" t="s">
        <v>7</v>
      </c>
      <c r="W3" t="s">
        <v>7</v>
      </c>
      <c r="X3" t="s">
        <v>7</v>
      </c>
    </row>
    <row r="5" spans="1:24" x14ac:dyDescent="0.25">
      <c r="A5" t="str">
        <f>B2</f>
        <v>India</v>
      </c>
      <c r="B5" t="s">
        <v>30</v>
      </c>
      <c r="C5" t="s">
        <v>30</v>
      </c>
      <c r="D5" t="s">
        <v>30</v>
      </c>
      <c r="E5" t="s">
        <v>30</v>
      </c>
      <c r="U5" t="s">
        <v>30</v>
      </c>
      <c r="V5" t="s">
        <v>30</v>
      </c>
      <c r="W5" t="s">
        <v>30</v>
      </c>
      <c r="X5" t="s">
        <v>30</v>
      </c>
    </row>
    <row r="6" spans="1:24" x14ac:dyDescent="0.25">
      <c r="B6" t="s">
        <v>239</v>
      </c>
      <c r="C6" t="s">
        <v>240</v>
      </c>
      <c r="D6" t="s">
        <v>241</v>
      </c>
      <c r="E6" t="s">
        <v>242</v>
      </c>
      <c r="U6" t="s">
        <v>11</v>
      </c>
      <c r="V6" t="s">
        <v>11</v>
      </c>
      <c r="W6" t="s">
        <v>11</v>
      </c>
      <c r="X6" t="s">
        <v>11</v>
      </c>
    </row>
    <row r="7" spans="1:24" x14ac:dyDescent="0.25">
      <c r="A7">
        <v>2020</v>
      </c>
      <c r="B7">
        <f>U8</f>
        <v>113</v>
      </c>
      <c r="C7">
        <f t="shared" ref="C7:D22" si="1">V8</f>
        <v>84.29</v>
      </c>
      <c r="D7">
        <f t="shared" si="1"/>
        <v>64.52</v>
      </c>
      <c r="E7">
        <f>X7</f>
        <v>28.07</v>
      </c>
      <c r="T7" s="11">
        <v>2019</v>
      </c>
      <c r="U7">
        <v>113</v>
      </c>
      <c r="V7">
        <v>84.7</v>
      </c>
      <c r="W7">
        <v>64.38</v>
      </c>
      <c r="X7">
        <v>28.07</v>
      </c>
    </row>
    <row r="8" spans="1:24" x14ac:dyDescent="0.25">
      <c r="A8">
        <v>2021</v>
      </c>
      <c r="B8">
        <f t="shared" ref="B8:D71" si="2">U9</f>
        <v>113</v>
      </c>
      <c r="C8">
        <f t="shared" si="1"/>
        <v>84.13</v>
      </c>
      <c r="D8">
        <f t="shared" si="1"/>
        <v>64.84</v>
      </c>
      <c r="E8">
        <f t="shared" ref="E8:E71" si="3">X8</f>
        <v>28.33</v>
      </c>
      <c r="T8">
        <v>2020</v>
      </c>
      <c r="U8">
        <v>113</v>
      </c>
      <c r="V8">
        <v>84.29</v>
      </c>
      <c r="W8">
        <v>64.52</v>
      </c>
      <c r="X8">
        <v>28.33</v>
      </c>
    </row>
    <row r="9" spans="1:24" x14ac:dyDescent="0.25">
      <c r="A9">
        <v>2022</v>
      </c>
      <c r="B9">
        <f t="shared" si="2"/>
        <v>112.9</v>
      </c>
      <c r="C9">
        <f t="shared" si="1"/>
        <v>84.08</v>
      </c>
      <c r="D9">
        <f t="shared" si="1"/>
        <v>65.23</v>
      </c>
      <c r="E9">
        <f t="shared" si="3"/>
        <v>28.56</v>
      </c>
      <c r="T9">
        <v>2021</v>
      </c>
      <c r="U9">
        <v>113</v>
      </c>
      <c r="V9">
        <v>84.13</v>
      </c>
      <c r="W9">
        <v>64.84</v>
      </c>
      <c r="X9">
        <v>28.56</v>
      </c>
    </row>
    <row r="10" spans="1:24" x14ac:dyDescent="0.25">
      <c r="A10">
        <v>2023</v>
      </c>
      <c r="B10">
        <f t="shared" si="2"/>
        <v>112.7</v>
      </c>
      <c r="C10">
        <f t="shared" si="1"/>
        <v>84.65</v>
      </c>
      <c r="D10">
        <f t="shared" si="1"/>
        <v>65.67</v>
      </c>
      <c r="E10">
        <f t="shared" si="3"/>
        <v>28.99</v>
      </c>
      <c r="T10">
        <v>2022</v>
      </c>
      <c r="U10">
        <v>112.9</v>
      </c>
      <c r="V10">
        <v>84.08</v>
      </c>
      <c r="W10">
        <v>65.23</v>
      </c>
      <c r="X10">
        <v>28.99</v>
      </c>
    </row>
    <row r="11" spans="1:24" x14ac:dyDescent="0.25">
      <c r="A11">
        <v>2024</v>
      </c>
      <c r="B11">
        <f t="shared" si="2"/>
        <v>112.4</v>
      </c>
      <c r="C11">
        <f t="shared" si="1"/>
        <v>85.21</v>
      </c>
      <c r="D11">
        <f t="shared" si="1"/>
        <v>66.05</v>
      </c>
      <c r="E11">
        <f t="shared" si="3"/>
        <v>29.54</v>
      </c>
      <c r="T11">
        <v>2023</v>
      </c>
      <c r="U11">
        <v>112.7</v>
      </c>
      <c r="V11">
        <v>84.65</v>
      </c>
      <c r="W11">
        <v>65.67</v>
      </c>
      <c r="X11">
        <v>29.54</v>
      </c>
    </row>
    <row r="12" spans="1:24" x14ac:dyDescent="0.25">
      <c r="A12">
        <v>2025</v>
      </c>
      <c r="B12">
        <f t="shared" si="2"/>
        <v>112</v>
      </c>
      <c r="C12">
        <f t="shared" si="1"/>
        <v>85.71</v>
      </c>
      <c r="D12">
        <f t="shared" si="1"/>
        <v>66.290000000000006</v>
      </c>
      <c r="E12">
        <f t="shared" si="3"/>
        <v>30.15</v>
      </c>
      <c r="T12">
        <v>2024</v>
      </c>
      <c r="U12">
        <v>112.4</v>
      </c>
      <c r="V12">
        <v>85.21</v>
      </c>
      <c r="W12">
        <v>66.05</v>
      </c>
      <c r="X12">
        <v>30.15</v>
      </c>
    </row>
    <row r="13" spans="1:24" x14ac:dyDescent="0.25">
      <c r="A13">
        <v>2026</v>
      </c>
      <c r="B13">
        <f t="shared" si="2"/>
        <v>111.5</v>
      </c>
      <c r="C13">
        <f t="shared" si="1"/>
        <v>86.1</v>
      </c>
      <c r="D13">
        <f t="shared" si="1"/>
        <v>66.739999999999995</v>
      </c>
      <c r="E13">
        <f t="shared" si="3"/>
        <v>30.77</v>
      </c>
      <c r="T13">
        <v>2025</v>
      </c>
      <c r="U13">
        <v>112</v>
      </c>
      <c r="V13">
        <v>85.71</v>
      </c>
      <c r="W13">
        <v>66.290000000000006</v>
      </c>
      <c r="X13">
        <v>30.77</v>
      </c>
    </row>
    <row r="14" spans="1:24" x14ac:dyDescent="0.25">
      <c r="A14">
        <v>2027</v>
      </c>
      <c r="B14">
        <f t="shared" si="2"/>
        <v>111</v>
      </c>
      <c r="C14">
        <f t="shared" si="1"/>
        <v>86.31</v>
      </c>
      <c r="D14">
        <f t="shared" si="1"/>
        <v>67.11</v>
      </c>
      <c r="E14">
        <f t="shared" si="3"/>
        <v>31.4</v>
      </c>
      <c r="T14">
        <v>2026</v>
      </c>
      <c r="U14">
        <v>111.5</v>
      </c>
      <c r="V14">
        <v>86.1</v>
      </c>
      <c r="W14">
        <v>66.739999999999995</v>
      </c>
      <c r="X14">
        <v>31.4</v>
      </c>
    </row>
    <row r="15" spans="1:24" x14ac:dyDescent="0.25">
      <c r="A15">
        <v>2028</v>
      </c>
      <c r="B15">
        <f t="shared" si="2"/>
        <v>110.5</v>
      </c>
      <c r="C15">
        <f t="shared" si="1"/>
        <v>86.32</v>
      </c>
      <c r="D15">
        <f t="shared" si="1"/>
        <v>67.45</v>
      </c>
      <c r="E15">
        <f t="shared" si="3"/>
        <v>31.97</v>
      </c>
      <c r="T15">
        <v>2027</v>
      </c>
      <c r="U15">
        <v>111</v>
      </c>
      <c r="V15">
        <v>86.31</v>
      </c>
      <c r="W15">
        <v>67.11</v>
      </c>
      <c r="X15">
        <v>31.97</v>
      </c>
    </row>
    <row r="16" spans="1:24" x14ac:dyDescent="0.25">
      <c r="A16">
        <v>2029</v>
      </c>
      <c r="B16">
        <f t="shared" si="2"/>
        <v>110</v>
      </c>
      <c r="C16">
        <f t="shared" si="1"/>
        <v>86.19</v>
      </c>
      <c r="D16">
        <f t="shared" si="1"/>
        <v>67.760000000000005</v>
      </c>
      <c r="E16">
        <f t="shared" si="3"/>
        <v>32.57</v>
      </c>
      <c r="T16">
        <v>2028</v>
      </c>
      <c r="U16">
        <v>110.5</v>
      </c>
      <c r="V16">
        <v>86.32</v>
      </c>
      <c r="W16">
        <v>67.45</v>
      </c>
      <c r="X16">
        <v>32.57</v>
      </c>
    </row>
    <row r="17" spans="1:24" x14ac:dyDescent="0.25">
      <c r="A17">
        <v>2030</v>
      </c>
      <c r="B17">
        <f t="shared" si="2"/>
        <v>109.4</v>
      </c>
      <c r="C17">
        <f t="shared" si="1"/>
        <v>86.06</v>
      </c>
      <c r="D17">
        <f t="shared" si="1"/>
        <v>68.03</v>
      </c>
      <c r="E17">
        <f t="shared" si="3"/>
        <v>33.22</v>
      </c>
      <c r="T17">
        <v>2029</v>
      </c>
      <c r="U17">
        <v>110</v>
      </c>
      <c r="V17">
        <v>86.19</v>
      </c>
      <c r="W17">
        <v>67.760000000000005</v>
      </c>
      <c r="X17">
        <v>33.22</v>
      </c>
    </row>
    <row r="18" spans="1:24" x14ac:dyDescent="0.25">
      <c r="A18">
        <v>2031</v>
      </c>
      <c r="B18">
        <f t="shared" si="2"/>
        <v>108.9</v>
      </c>
      <c r="C18">
        <f t="shared" si="1"/>
        <v>86.22</v>
      </c>
      <c r="D18">
        <f t="shared" si="1"/>
        <v>68.39</v>
      </c>
      <c r="E18">
        <f t="shared" si="3"/>
        <v>33.97</v>
      </c>
      <c r="T18">
        <v>2030</v>
      </c>
      <c r="U18">
        <v>109.4</v>
      </c>
      <c r="V18">
        <v>86.06</v>
      </c>
      <c r="W18">
        <v>68.03</v>
      </c>
      <c r="X18">
        <v>33.97</v>
      </c>
    </row>
    <row r="19" spans="1:24" x14ac:dyDescent="0.25">
      <c r="A19">
        <v>2032</v>
      </c>
      <c r="B19">
        <f t="shared" si="2"/>
        <v>108.4</v>
      </c>
      <c r="C19">
        <f t="shared" si="1"/>
        <v>86.75</v>
      </c>
      <c r="D19">
        <f t="shared" si="1"/>
        <v>68.83</v>
      </c>
      <c r="E19">
        <f t="shared" si="3"/>
        <v>34.770000000000003</v>
      </c>
      <c r="T19">
        <v>2031</v>
      </c>
      <c r="U19">
        <v>108.9</v>
      </c>
      <c r="V19">
        <v>86.22</v>
      </c>
      <c r="W19">
        <v>68.39</v>
      </c>
      <c r="X19">
        <v>34.770000000000003</v>
      </c>
    </row>
    <row r="20" spans="1:24" x14ac:dyDescent="0.25">
      <c r="A20">
        <v>2033</v>
      </c>
      <c r="B20">
        <f t="shared" si="2"/>
        <v>107.8</v>
      </c>
      <c r="C20">
        <f t="shared" si="1"/>
        <v>87.6</v>
      </c>
      <c r="D20">
        <f t="shared" si="1"/>
        <v>69.430000000000007</v>
      </c>
      <c r="E20">
        <f t="shared" si="3"/>
        <v>35.619999999999997</v>
      </c>
      <c r="T20">
        <v>2032</v>
      </c>
      <c r="U20">
        <v>108.4</v>
      </c>
      <c r="V20">
        <v>86.75</v>
      </c>
      <c r="W20">
        <v>68.83</v>
      </c>
      <c r="X20">
        <v>35.619999999999997</v>
      </c>
    </row>
    <row r="21" spans="1:24" x14ac:dyDescent="0.25">
      <c r="A21">
        <v>2034</v>
      </c>
      <c r="B21">
        <f t="shared" si="2"/>
        <v>107.2</v>
      </c>
      <c r="C21">
        <f t="shared" si="1"/>
        <v>88.49</v>
      </c>
      <c r="D21">
        <f t="shared" si="1"/>
        <v>70.239999999999995</v>
      </c>
      <c r="E21">
        <f t="shared" si="3"/>
        <v>36.44</v>
      </c>
      <c r="G21" t="str">
        <f>I2</f>
        <v>Enrollment Rate: All Levels: SSP3</v>
      </c>
      <c r="T21">
        <v>2033</v>
      </c>
      <c r="U21">
        <v>107.8</v>
      </c>
      <c r="V21">
        <v>87.6</v>
      </c>
      <c r="W21">
        <v>69.430000000000007</v>
      </c>
      <c r="X21">
        <v>36.44</v>
      </c>
    </row>
    <row r="22" spans="1:24" x14ac:dyDescent="0.25">
      <c r="A22">
        <v>2035</v>
      </c>
      <c r="B22">
        <f t="shared" si="2"/>
        <v>106.4</v>
      </c>
      <c r="C22">
        <f t="shared" si="1"/>
        <v>89.25</v>
      </c>
      <c r="D22">
        <f t="shared" si="1"/>
        <v>71.14</v>
      </c>
      <c r="E22">
        <f t="shared" si="3"/>
        <v>37.22</v>
      </c>
      <c r="G22" s="34" t="str">
        <f>A5</f>
        <v>India</v>
      </c>
      <c r="H22" s="35"/>
      <c r="I22" s="35"/>
      <c r="J22" s="35"/>
      <c r="K22" s="35"/>
      <c r="T22">
        <v>2034</v>
      </c>
      <c r="U22">
        <v>107.2</v>
      </c>
      <c r="V22">
        <v>88.49</v>
      </c>
      <c r="W22">
        <v>70.239999999999995</v>
      </c>
      <c r="X22">
        <v>37.22</v>
      </c>
    </row>
    <row r="23" spans="1:24" x14ac:dyDescent="0.25">
      <c r="A23">
        <v>2036</v>
      </c>
      <c r="B23">
        <f t="shared" si="2"/>
        <v>105.7</v>
      </c>
      <c r="C23">
        <f t="shared" si="2"/>
        <v>89.87</v>
      </c>
      <c r="D23">
        <f t="shared" si="2"/>
        <v>72.11</v>
      </c>
      <c r="E23">
        <f t="shared" si="3"/>
        <v>37.93</v>
      </c>
      <c r="G23" s="4" t="s">
        <v>15</v>
      </c>
      <c r="H23" s="4" t="str">
        <f t="shared" ref="H23:K24" si="4">B6</f>
        <v>Primary</v>
      </c>
      <c r="I23" s="4" t="str">
        <f t="shared" si="4"/>
        <v>Secondary Lower</v>
      </c>
      <c r="J23" s="4" t="str">
        <f t="shared" si="4"/>
        <v>Secondary Upper</v>
      </c>
      <c r="K23" s="4" t="str">
        <f t="shared" si="4"/>
        <v>Tertiary</v>
      </c>
      <c r="T23">
        <v>2035</v>
      </c>
      <c r="U23">
        <v>106.4</v>
      </c>
      <c r="V23">
        <v>89.25</v>
      </c>
      <c r="W23">
        <v>71.14</v>
      </c>
      <c r="X23">
        <v>37.93</v>
      </c>
    </row>
    <row r="24" spans="1:24" x14ac:dyDescent="0.25">
      <c r="A24">
        <v>2037</v>
      </c>
      <c r="B24">
        <f t="shared" si="2"/>
        <v>105.1</v>
      </c>
      <c r="C24">
        <f t="shared" si="2"/>
        <v>90.32</v>
      </c>
      <c r="D24">
        <f t="shared" si="2"/>
        <v>73.03</v>
      </c>
      <c r="E24">
        <f t="shared" si="3"/>
        <v>38.57</v>
      </c>
      <c r="G24" s="4">
        <v>2020</v>
      </c>
      <c r="H24" s="4">
        <f t="shared" si="4"/>
        <v>113</v>
      </c>
      <c r="I24" s="9">
        <f t="shared" si="4"/>
        <v>84.29</v>
      </c>
      <c r="J24" s="4">
        <f t="shared" si="4"/>
        <v>64.52</v>
      </c>
      <c r="K24" s="4">
        <f t="shared" si="4"/>
        <v>28.07</v>
      </c>
      <c r="T24">
        <v>2036</v>
      </c>
      <c r="U24">
        <v>105.7</v>
      </c>
      <c r="V24">
        <v>89.87</v>
      </c>
      <c r="W24">
        <v>72.11</v>
      </c>
      <c r="X24">
        <v>38.57</v>
      </c>
    </row>
    <row r="25" spans="1:24" x14ac:dyDescent="0.25">
      <c r="A25">
        <v>2038</v>
      </c>
      <c r="B25">
        <f t="shared" si="2"/>
        <v>104.6</v>
      </c>
      <c r="C25">
        <f t="shared" si="2"/>
        <v>90.53</v>
      </c>
      <c r="D25">
        <f t="shared" si="2"/>
        <v>73.84</v>
      </c>
      <c r="E25">
        <f t="shared" si="3"/>
        <v>39.130000000000003</v>
      </c>
      <c r="G25" s="4">
        <v>2030</v>
      </c>
      <c r="H25" s="4">
        <f>B17</f>
        <v>109.4</v>
      </c>
      <c r="I25" s="9">
        <f>C17</f>
        <v>86.06</v>
      </c>
      <c r="J25" s="4">
        <f>D17</f>
        <v>68.03</v>
      </c>
      <c r="K25" s="4">
        <f>E17</f>
        <v>33.22</v>
      </c>
      <c r="T25">
        <v>2037</v>
      </c>
      <c r="U25">
        <v>105.1</v>
      </c>
      <c r="V25">
        <v>90.32</v>
      </c>
      <c r="W25">
        <v>73.03</v>
      </c>
      <c r="X25">
        <v>39.130000000000003</v>
      </c>
    </row>
    <row r="26" spans="1:24" x14ac:dyDescent="0.25">
      <c r="A26">
        <v>2039</v>
      </c>
      <c r="B26">
        <f t="shared" si="2"/>
        <v>104.2</v>
      </c>
      <c r="C26">
        <f t="shared" si="2"/>
        <v>90.42</v>
      </c>
      <c r="D26">
        <f t="shared" si="2"/>
        <v>74.53</v>
      </c>
      <c r="E26">
        <f t="shared" si="3"/>
        <v>39.64</v>
      </c>
      <c r="G26" s="4">
        <v>2040</v>
      </c>
      <c r="H26" s="4">
        <f>B27</f>
        <v>104</v>
      </c>
      <c r="I26" s="9">
        <f>C27</f>
        <v>90.05</v>
      </c>
      <c r="J26" s="4">
        <f>D27</f>
        <v>75.11</v>
      </c>
      <c r="K26" s="4">
        <f>E27</f>
        <v>40.07</v>
      </c>
      <c r="T26">
        <v>2038</v>
      </c>
      <c r="U26">
        <v>104.6</v>
      </c>
      <c r="V26">
        <v>90.53</v>
      </c>
      <c r="W26">
        <v>73.84</v>
      </c>
      <c r="X26">
        <v>39.64</v>
      </c>
    </row>
    <row r="27" spans="1:24" x14ac:dyDescent="0.25">
      <c r="A27">
        <v>2040</v>
      </c>
      <c r="B27">
        <f t="shared" si="2"/>
        <v>104</v>
      </c>
      <c r="C27">
        <f t="shared" si="2"/>
        <v>90.05</v>
      </c>
      <c r="D27">
        <f t="shared" si="2"/>
        <v>75.11</v>
      </c>
      <c r="E27">
        <f t="shared" si="3"/>
        <v>40.07</v>
      </c>
      <c r="G27" s="4">
        <v>2050</v>
      </c>
      <c r="H27" s="4">
        <f>B37</f>
        <v>104</v>
      </c>
      <c r="I27" s="9">
        <f>C37</f>
        <v>89.18</v>
      </c>
      <c r="J27" s="4">
        <f>D37</f>
        <v>76.72</v>
      </c>
      <c r="K27" s="4">
        <f>E37</f>
        <v>44.08</v>
      </c>
      <c r="T27">
        <v>2039</v>
      </c>
      <c r="U27">
        <v>104.2</v>
      </c>
      <c r="V27">
        <v>90.42</v>
      </c>
      <c r="W27">
        <v>74.53</v>
      </c>
      <c r="X27">
        <v>40.07</v>
      </c>
    </row>
    <row r="28" spans="1:24" x14ac:dyDescent="0.25">
      <c r="A28">
        <v>2041</v>
      </c>
      <c r="B28">
        <f t="shared" si="2"/>
        <v>103.9</v>
      </c>
      <c r="C28">
        <f t="shared" si="2"/>
        <v>89.52</v>
      </c>
      <c r="D28">
        <f t="shared" si="2"/>
        <v>75.5</v>
      </c>
      <c r="E28">
        <f t="shared" si="3"/>
        <v>40.44</v>
      </c>
      <c r="G28" s="4">
        <v>2060</v>
      </c>
      <c r="H28" s="4">
        <f>B37</f>
        <v>104</v>
      </c>
      <c r="I28" s="9">
        <f>C37</f>
        <v>89.18</v>
      </c>
      <c r="J28" s="4">
        <f>D37</f>
        <v>76.72</v>
      </c>
      <c r="K28" s="4">
        <f>E37</f>
        <v>44.08</v>
      </c>
      <c r="T28">
        <v>2040</v>
      </c>
      <c r="U28">
        <v>104</v>
      </c>
      <c r="V28">
        <v>90.05</v>
      </c>
      <c r="W28">
        <v>75.11</v>
      </c>
      <c r="X28">
        <v>40.44</v>
      </c>
    </row>
    <row r="29" spans="1:24" x14ac:dyDescent="0.25">
      <c r="A29">
        <v>2042</v>
      </c>
      <c r="B29">
        <f t="shared" si="2"/>
        <v>103.9</v>
      </c>
      <c r="C29">
        <f t="shared" si="2"/>
        <v>89.1</v>
      </c>
      <c r="D29">
        <f t="shared" si="2"/>
        <v>75.72</v>
      </c>
      <c r="E29">
        <f t="shared" si="3"/>
        <v>40.86</v>
      </c>
      <c r="G29" s="4">
        <v>2070</v>
      </c>
      <c r="H29" s="4">
        <f>B57</f>
        <v>104.1</v>
      </c>
      <c r="I29" s="9">
        <f>C57</f>
        <v>90.22</v>
      </c>
      <c r="J29" s="4">
        <f>D57</f>
        <v>79.89</v>
      </c>
      <c r="K29" s="4">
        <f>E57</f>
        <v>48.08</v>
      </c>
      <c r="T29">
        <v>2041</v>
      </c>
      <c r="U29">
        <v>103.9</v>
      </c>
      <c r="V29">
        <v>89.52</v>
      </c>
      <c r="W29">
        <v>75.5</v>
      </c>
      <c r="X29">
        <v>40.86</v>
      </c>
    </row>
    <row r="30" spans="1:24" x14ac:dyDescent="0.25">
      <c r="A30">
        <v>2043</v>
      </c>
      <c r="B30">
        <f t="shared" si="2"/>
        <v>103.9</v>
      </c>
      <c r="C30">
        <f t="shared" si="2"/>
        <v>88.87</v>
      </c>
      <c r="D30">
        <f t="shared" si="2"/>
        <v>75.790000000000006</v>
      </c>
      <c r="E30">
        <f t="shared" si="3"/>
        <v>41.34</v>
      </c>
      <c r="G30" s="4">
        <v>2080</v>
      </c>
      <c r="H30" s="4">
        <f>B67</f>
        <v>104.1</v>
      </c>
      <c r="I30" s="9">
        <f>C67</f>
        <v>90.04</v>
      </c>
      <c r="J30" s="4">
        <f>D67</f>
        <v>80.37</v>
      </c>
      <c r="K30" s="4">
        <f>E67</f>
        <v>49.29</v>
      </c>
      <c r="T30">
        <v>2042</v>
      </c>
      <c r="U30">
        <v>103.9</v>
      </c>
      <c r="V30">
        <v>89.1</v>
      </c>
      <c r="W30">
        <v>75.72</v>
      </c>
      <c r="X30">
        <v>41.34</v>
      </c>
    </row>
    <row r="31" spans="1:24" x14ac:dyDescent="0.25">
      <c r="A31">
        <v>2044</v>
      </c>
      <c r="B31">
        <f t="shared" si="2"/>
        <v>103.9</v>
      </c>
      <c r="C31">
        <f t="shared" si="2"/>
        <v>88.81</v>
      </c>
      <c r="D31">
        <f t="shared" si="2"/>
        <v>75.77</v>
      </c>
      <c r="E31">
        <f t="shared" si="3"/>
        <v>41.86</v>
      </c>
      <c r="G31" s="4">
        <v>2090</v>
      </c>
      <c r="H31" s="4">
        <f>B77</f>
        <v>104.1</v>
      </c>
      <c r="I31" s="9">
        <f>C77</f>
        <v>90.41</v>
      </c>
      <c r="J31" s="4">
        <f>D77</f>
        <v>80.88</v>
      </c>
      <c r="K31" s="4">
        <f>E77</f>
        <v>50.64</v>
      </c>
      <c r="T31">
        <v>2043</v>
      </c>
      <c r="U31">
        <v>103.9</v>
      </c>
      <c r="V31">
        <v>88.87</v>
      </c>
      <c r="W31">
        <v>75.790000000000006</v>
      </c>
      <c r="X31">
        <v>41.86</v>
      </c>
    </row>
    <row r="32" spans="1:24" x14ac:dyDescent="0.25">
      <c r="A32">
        <v>2045</v>
      </c>
      <c r="B32">
        <f t="shared" si="2"/>
        <v>103.9</v>
      </c>
      <c r="C32">
        <f t="shared" si="2"/>
        <v>88.84</v>
      </c>
      <c r="D32">
        <f t="shared" si="2"/>
        <v>75.78</v>
      </c>
      <c r="E32">
        <f t="shared" si="3"/>
        <v>42.43</v>
      </c>
      <c r="G32" s="4">
        <v>2100</v>
      </c>
      <c r="H32" s="4">
        <f>B87</f>
        <v>104.1</v>
      </c>
      <c r="I32" s="9">
        <f>C87</f>
        <v>90.34</v>
      </c>
      <c r="J32" s="4">
        <f>D87</f>
        <v>81.099999999999994</v>
      </c>
      <c r="K32" s="4">
        <f>E87</f>
        <v>51.37</v>
      </c>
      <c r="T32">
        <v>2044</v>
      </c>
      <c r="U32">
        <v>103.9</v>
      </c>
      <c r="V32">
        <v>88.81</v>
      </c>
      <c r="W32">
        <v>75.77</v>
      </c>
      <c r="X32">
        <v>42.43</v>
      </c>
    </row>
    <row r="33" spans="1:24" x14ac:dyDescent="0.25">
      <c r="A33">
        <v>2046</v>
      </c>
      <c r="B33">
        <f t="shared" si="2"/>
        <v>103.9</v>
      </c>
      <c r="C33">
        <f t="shared" si="2"/>
        <v>88.89</v>
      </c>
      <c r="D33">
        <f t="shared" si="2"/>
        <v>75.87</v>
      </c>
      <c r="E33">
        <f t="shared" si="3"/>
        <v>42.8</v>
      </c>
      <c r="T33">
        <v>2045</v>
      </c>
      <c r="U33">
        <v>103.9</v>
      </c>
      <c r="V33">
        <v>88.84</v>
      </c>
      <c r="W33">
        <v>75.78</v>
      </c>
      <c r="X33">
        <v>42.8</v>
      </c>
    </row>
    <row r="34" spans="1:24" x14ac:dyDescent="0.25">
      <c r="A34">
        <v>2047</v>
      </c>
      <c r="B34">
        <f t="shared" si="2"/>
        <v>103.9</v>
      </c>
      <c r="C34">
        <f t="shared" si="2"/>
        <v>88.97</v>
      </c>
      <c r="D34">
        <f t="shared" si="2"/>
        <v>76.06</v>
      </c>
      <c r="E34">
        <f t="shared" si="3"/>
        <v>43.15</v>
      </c>
      <c r="T34">
        <v>2046</v>
      </c>
      <c r="U34">
        <v>103.9</v>
      </c>
      <c r="V34">
        <v>88.89</v>
      </c>
      <c r="W34">
        <v>75.87</v>
      </c>
      <c r="X34">
        <v>43.15</v>
      </c>
    </row>
    <row r="35" spans="1:24" x14ac:dyDescent="0.25">
      <c r="A35">
        <v>2048</v>
      </c>
      <c r="B35">
        <f t="shared" si="2"/>
        <v>103.9</v>
      </c>
      <c r="C35">
        <f t="shared" si="2"/>
        <v>89.04</v>
      </c>
      <c r="D35">
        <f t="shared" si="2"/>
        <v>76.28</v>
      </c>
      <c r="E35">
        <f t="shared" si="3"/>
        <v>43.48</v>
      </c>
      <c r="T35">
        <v>2047</v>
      </c>
      <c r="U35">
        <v>103.9</v>
      </c>
      <c r="V35">
        <v>88.97</v>
      </c>
      <c r="W35">
        <v>76.06</v>
      </c>
      <c r="X35">
        <v>43.48</v>
      </c>
    </row>
    <row r="36" spans="1:24" x14ac:dyDescent="0.25">
      <c r="A36">
        <v>2049</v>
      </c>
      <c r="B36">
        <f t="shared" si="2"/>
        <v>104</v>
      </c>
      <c r="C36">
        <f t="shared" si="2"/>
        <v>89.11</v>
      </c>
      <c r="D36">
        <f t="shared" si="2"/>
        <v>76.5</v>
      </c>
      <c r="E36">
        <f t="shared" si="3"/>
        <v>43.8</v>
      </c>
      <c r="T36">
        <v>2048</v>
      </c>
      <c r="U36">
        <v>103.9</v>
      </c>
      <c r="V36">
        <v>89.04</v>
      </c>
      <c r="W36">
        <v>76.28</v>
      </c>
      <c r="X36">
        <v>43.8</v>
      </c>
    </row>
    <row r="37" spans="1:24" x14ac:dyDescent="0.25">
      <c r="A37">
        <v>2050</v>
      </c>
      <c r="B37">
        <f t="shared" si="2"/>
        <v>104</v>
      </c>
      <c r="C37">
        <f t="shared" si="2"/>
        <v>89.18</v>
      </c>
      <c r="D37">
        <f t="shared" si="2"/>
        <v>76.72</v>
      </c>
      <c r="E37">
        <f t="shared" si="3"/>
        <v>44.08</v>
      </c>
      <c r="T37">
        <v>2049</v>
      </c>
      <c r="U37">
        <v>104</v>
      </c>
      <c r="V37">
        <v>89.11</v>
      </c>
      <c r="W37">
        <v>76.5</v>
      </c>
      <c r="X37">
        <v>44.08</v>
      </c>
    </row>
    <row r="38" spans="1:24" x14ac:dyDescent="0.25">
      <c r="A38">
        <v>2051</v>
      </c>
      <c r="B38">
        <f t="shared" si="2"/>
        <v>104</v>
      </c>
      <c r="C38">
        <f t="shared" si="2"/>
        <v>89.24</v>
      </c>
      <c r="D38">
        <f t="shared" si="2"/>
        <v>76.94</v>
      </c>
      <c r="E38">
        <f t="shared" si="3"/>
        <v>44.35</v>
      </c>
      <c r="T38">
        <v>2050</v>
      </c>
      <c r="U38">
        <v>104</v>
      </c>
      <c r="V38">
        <v>89.18</v>
      </c>
      <c r="W38">
        <v>76.72</v>
      </c>
      <c r="X38">
        <v>44.35</v>
      </c>
    </row>
    <row r="39" spans="1:24" x14ac:dyDescent="0.25">
      <c r="A39">
        <v>2052</v>
      </c>
      <c r="B39">
        <f t="shared" si="2"/>
        <v>104</v>
      </c>
      <c r="C39">
        <f t="shared" si="2"/>
        <v>89.3</v>
      </c>
      <c r="D39">
        <f t="shared" si="2"/>
        <v>77.150000000000006</v>
      </c>
      <c r="E39">
        <f t="shared" si="3"/>
        <v>44.6</v>
      </c>
      <c r="T39">
        <v>2051</v>
      </c>
      <c r="U39">
        <v>104</v>
      </c>
      <c r="V39">
        <v>89.24</v>
      </c>
      <c r="W39">
        <v>76.94</v>
      </c>
      <c r="X39">
        <v>44.6</v>
      </c>
    </row>
    <row r="40" spans="1:24" x14ac:dyDescent="0.25">
      <c r="A40">
        <v>2053</v>
      </c>
      <c r="B40">
        <f t="shared" si="2"/>
        <v>104</v>
      </c>
      <c r="C40">
        <f t="shared" si="2"/>
        <v>89.36</v>
      </c>
      <c r="D40">
        <f t="shared" si="2"/>
        <v>77.34</v>
      </c>
      <c r="E40">
        <f t="shared" si="3"/>
        <v>44.82</v>
      </c>
      <c r="T40">
        <v>2052</v>
      </c>
      <c r="U40">
        <v>104</v>
      </c>
      <c r="V40">
        <v>89.3</v>
      </c>
      <c r="W40">
        <v>77.150000000000006</v>
      </c>
      <c r="X40">
        <v>44.82</v>
      </c>
    </row>
    <row r="41" spans="1:24" x14ac:dyDescent="0.25">
      <c r="A41">
        <v>2054</v>
      </c>
      <c r="B41">
        <f t="shared" si="2"/>
        <v>104</v>
      </c>
      <c r="C41">
        <f t="shared" si="2"/>
        <v>89.4</v>
      </c>
      <c r="D41">
        <f t="shared" si="2"/>
        <v>77.52</v>
      </c>
      <c r="E41">
        <f t="shared" si="3"/>
        <v>45.02</v>
      </c>
      <c r="T41">
        <v>2053</v>
      </c>
      <c r="U41">
        <v>104</v>
      </c>
      <c r="V41">
        <v>89.36</v>
      </c>
      <c r="W41">
        <v>77.34</v>
      </c>
      <c r="X41">
        <v>45.02</v>
      </c>
    </row>
    <row r="42" spans="1:24" x14ac:dyDescent="0.25">
      <c r="A42">
        <v>2055</v>
      </c>
      <c r="B42">
        <f t="shared" si="2"/>
        <v>104</v>
      </c>
      <c r="C42">
        <f t="shared" si="2"/>
        <v>89.44</v>
      </c>
      <c r="D42">
        <f t="shared" si="2"/>
        <v>77.680000000000007</v>
      </c>
      <c r="E42">
        <f t="shared" si="3"/>
        <v>45.21</v>
      </c>
      <c r="T42">
        <v>2054</v>
      </c>
      <c r="U42">
        <v>104</v>
      </c>
      <c r="V42">
        <v>89.4</v>
      </c>
      <c r="W42">
        <v>77.52</v>
      </c>
      <c r="X42">
        <v>45.21</v>
      </c>
    </row>
    <row r="43" spans="1:24" x14ac:dyDescent="0.25">
      <c r="A43">
        <v>2056</v>
      </c>
      <c r="B43">
        <f t="shared" si="2"/>
        <v>104.1</v>
      </c>
      <c r="C43">
        <f t="shared" si="2"/>
        <v>89.48</v>
      </c>
      <c r="D43">
        <f t="shared" si="2"/>
        <v>77.83</v>
      </c>
      <c r="E43">
        <f t="shared" si="3"/>
        <v>45.38</v>
      </c>
      <c r="T43">
        <v>2055</v>
      </c>
      <c r="U43">
        <v>104</v>
      </c>
      <c r="V43">
        <v>89.44</v>
      </c>
      <c r="W43">
        <v>77.680000000000007</v>
      </c>
      <c r="X43">
        <v>45.38</v>
      </c>
    </row>
    <row r="44" spans="1:24" x14ac:dyDescent="0.25">
      <c r="A44">
        <v>2057</v>
      </c>
      <c r="B44">
        <f t="shared" si="2"/>
        <v>104.1</v>
      </c>
      <c r="C44">
        <f t="shared" si="2"/>
        <v>89.51</v>
      </c>
      <c r="D44">
        <f t="shared" si="2"/>
        <v>77.98</v>
      </c>
      <c r="E44">
        <f t="shared" si="3"/>
        <v>45.54</v>
      </c>
      <c r="T44">
        <v>2056</v>
      </c>
      <c r="U44">
        <v>104.1</v>
      </c>
      <c r="V44">
        <v>89.48</v>
      </c>
      <c r="W44">
        <v>77.83</v>
      </c>
      <c r="X44">
        <v>45.54</v>
      </c>
    </row>
    <row r="45" spans="1:24" x14ac:dyDescent="0.25">
      <c r="A45">
        <v>2058</v>
      </c>
      <c r="B45">
        <f t="shared" si="2"/>
        <v>104.1</v>
      </c>
      <c r="C45">
        <f t="shared" si="2"/>
        <v>89.54</v>
      </c>
      <c r="D45">
        <f t="shared" si="2"/>
        <v>78.12</v>
      </c>
      <c r="E45">
        <f t="shared" si="3"/>
        <v>45.7</v>
      </c>
      <c r="T45">
        <v>2057</v>
      </c>
      <c r="U45">
        <v>104.1</v>
      </c>
      <c r="V45">
        <v>89.51</v>
      </c>
      <c r="W45">
        <v>77.98</v>
      </c>
      <c r="X45">
        <v>45.7</v>
      </c>
    </row>
    <row r="46" spans="1:24" x14ac:dyDescent="0.25">
      <c r="A46">
        <v>2059</v>
      </c>
      <c r="B46">
        <f t="shared" si="2"/>
        <v>104.1</v>
      </c>
      <c r="C46">
        <f t="shared" si="2"/>
        <v>89.59</v>
      </c>
      <c r="D46">
        <f t="shared" si="2"/>
        <v>78.27</v>
      </c>
      <c r="E46">
        <f t="shared" si="3"/>
        <v>45.86</v>
      </c>
      <c r="T46">
        <v>2058</v>
      </c>
      <c r="U46">
        <v>104.1</v>
      </c>
      <c r="V46">
        <v>89.54</v>
      </c>
      <c r="W46">
        <v>78.12</v>
      </c>
      <c r="X46">
        <v>45.86</v>
      </c>
    </row>
    <row r="47" spans="1:24" x14ac:dyDescent="0.25">
      <c r="A47">
        <v>2060</v>
      </c>
      <c r="B47">
        <f t="shared" si="2"/>
        <v>104.1</v>
      </c>
      <c r="C47">
        <f t="shared" si="2"/>
        <v>89.68</v>
      </c>
      <c r="D47">
        <f t="shared" si="2"/>
        <v>78.44</v>
      </c>
      <c r="E47">
        <f t="shared" si="3"/>
        <v>46.03</v>
      </c>
      <c r="T47">
        <v>2059</v>
      </c>
      <c r="U47">
        <v>104.1</v>
      </c>
      <c r="V47">
        <v>89.59</v>
      </c>
      <c r="W47">
        <v>78.27</v>
      </c>
      <c r="X47">
        <v>46.03</v>
      </c>
    </row>
    <row r="48" spans="1:24" x14ac:dyDescent="0.25">
      <c r="A48">
        <v>2061</v>
      </c>
      <c r="B48">
        <f t="shared" si="2"/>
        <v>104.2</v>
      </c>
      <c r="C48">
        <f t="shared" si="2"/>
        <v>89.78</v>
      </c>
      <c r="D48">
        <f t="shared" si="2"/>
        <v>78.61</v>
      </c>
      <c r="E48">
        <f t="shared" si="3"/>
        <v>46.26</v>
      </c>
      <c r="T48">
        <v>2060</v>
      </c>
      <c r="U48">
        <v>104.1</v>
      </c>
      <c r="V48">
        <v>89.68</v>
      </c>
      <c r="W48">
        <v>78.44</v>
      </c>
      <c r="X48">
        <v>46.26</v>
      </c>
    </row>
    <row r="49" spans="1:24" x14ac:dyDescent="0.25">
      <c r="A49">
        <v>2062</v>
      </c>
      <c r="B49">
        <f t="shared" si="2"/>
        <v>104.2</v>
      </c>
      <c r="C49">
        <f t="shared" si="2"/>
        <v>89.9</v>
      </c>
      <c r="D49">
        <f t="shared" si="2"/>
        <v>78.790000000000006</v>
      </c>
      <c r="E49">
        <f t="shared" si="3"/>
        <v>46.5</v>
      </c>
      <c r="T49">
        <v>2061</v>
      </c>
      <c r="U49">
        <v>104.2</v>
      </c>
      <c r="V49">
        <v>89.78</v>
      </c>
      <c r="W49">
        <v>78.61</v>
      </c>
      <c r="X49">
        <v>46.5</v>
      </c>
    </row>
    <row r="50" spans="1:24" x14ac:dyDescent="0.25">
      <c r="A50">
        <v>2063</v>
      </c>
      <c r="B50">
        <f t="shared" si="2"/>
        <v>104.2</v>
      </c>
      <c r="C50">
        <f t="shared" si="2"/>
        <v>89.99</v>
      </c>
      <c r="D50">
        <f t="shared" si="2"/>
        <v>78.959999999999994</v>
      </c>
      <c r="E50">
        <f t="shared" si="3"/>
        <v>46.75</v>
      </c>
      <c r="T50">
        <v>2062</v>
      </c>
      <c r="U50">
        <v>104.2</v>
      </c>
      <c r="V50">
        <v>89.9</v>
      </c>
      <c r="W50">
        <v>78.790000000000006</v>
      </c>
      <c r="X50">
        <v>46.75</v>
      </c>
    </row>
    <row r="51" spans="1:24" x14ac:dyDescent="0.25">
      <c r="A51">
        <v>2064</v>
      </c>
      <c r="B51">
        <f t="shared" si="2"/>
        <v>104.2</v>
      </c>
      <c r="C51">
        <f t="shared" si="2"/>
        <v>90.07</v>
      </c>
      <c r="D51">
        <f t="shared" si="2"/>
        <v>79.13</v>
      </c>
      <c r="E51">
        <f t="shared" si="3"/>
        <v>47</v>
      </c>
      <c r="T51">
        <v>2063</v>
      </c>
      <c r="U51">
        <v>104.2</v>
      </c>
      <c r="V51">
        <v>89.99</v>
      </c>
      <c r="W51">
        <v>78.959999999999994</v>
      </c>
      <c r="X51">
        <v>47</v>
      </c>
    </row>
    <row r="52" spans="1:24" x14ac:dyDescent="0.25">
      <c r="A52">
        <v>2065</v>
      </c>
      <c r="B52">
        <f t="shared" si="2"/>
        <v>104.1</v>
      </c>
      <c r="C52">
        <f t="shared" si="2"/>
        <v>90.12</v>
      </c>
      <c r="D52">
        <f t="shared" si="2"/>
        <v>79.290000000000006</v>
      </c>
      <c r="E52">
        <f t="shared" si="3"/>
        <v>47.24</v>
      </c>
      <c r="T52">
        <v>2064</v>
      </c>
      <c r="U52">
        <v>104.2</v>
      </c>
      <c r="V52">
        <v>90.07</v>
      </c>
      <c r="W52">
        <v>79.13</v>
      </c>
      <c r="X52">
        <v>47.24</v>
      </c>
    </row>
    <row r="53" spans="1:24" x14ac:dyDescent="0.25">
      <c r="A53">
        <v>2066</v>
      </c>
      <c r="B53">
        <f t="shared" si="2"/>
        <v>104.1</v>
      </c>
      <c r="C53">
        <f t="shared" si="2"/>
        <v>90.16</v>
      </c>
      <c r="D53">
        <f t="shared" si="2"/>
        <v>79.430000000000007</v>
      </c>
      <c r="E53">
        <f t="shared" si="3"/>
        <v>47.43</v>
      </c>
      <c r="T53">
        <v>2065</v>
      </c>
      <c r="U53">
        <v>104.1</v>
      </c>
      <c r="V53">
        <v>90.12</v>
      </c>
      <c r="W53">
        <v>79.290000000000006</v>
      </c>
      <c r="X53">
        <v>47.43</v>
      </c>
    </row>
    <row r="54" spans="1:24" x14ac:dyDescent="0.25">
      <c r="A54">
        <v>2067</v>
      </c>
      <c r="B54">
        <f t="shared" si="2"/>
        <v>104.1</v>
      </c>
      <c r="C54">
        <f t="shared" si="2"/>
        <v>90.17</v>
      </c>
      <c r="D54">
        <f t="shared" si="2"/>
        <v>79.56</v>
      </c>
      <c r="E54">
        <f t="shared" si="3"/>
        <v>47.61</v>
      </c>
      <c r="T54">
        <v>2066</v>
      </c>
      <c r="U54">
        <v>104.1</v>
      </c>
      <c r="V54">
        <v>90.16</v>
      </c>
      <c r="W54">
        <v>79.430000000000007</v>
      </c>
      <c r="X54">
        <v>47.61</v>
      </c>
    </row>
    <row r="55" spans="1:24" x14ac:dyDescent="0.25">
      <c r="A55">
        <v>2068</v>
      </c>
      <c r="B55">
        <f t="shared" si="2"/>
        <v>104.1</v>
      </c>
      <c r="C55">
        <f t="shared" si="2"/>
        <v>90.18</v>
      </c>
      <c r="D55">
        <f t="shared" si="2"/>
        <v>79.680000000000007</v>
      </c>
      <c r="E55">
        <f t="shared" si="3"/>
        <v>47.77</v>
      </c>
      <c r="T55">
        <v>2067</v>
      </c>
      <c r="U55">
        <v>104.1</v>
      </c>
      <c r="V55">
        <v>90.17</v>
      </c>
      <c r="W55">
        <v>79.56</v>
      </c>
      <c r="X55">
        <v>47.77</v>
      </c>
    </row>
    <row r="56" spans="1:24" x14ac:dyDescent="0.25">
      <c r="A56">
        <v>2069</v>
      </c>
      <c r="B56">
        <f t="shared" si="2"/>
        <v>104.1</v>
      </c>
      <c r="C56">
        <f t="shared" si="2"/>
        <v>90.2</v>
      </c>
      <c r="D56">
        <f t="shared" si="2"/>
        <v>79.790000000000006</v>
      </c>
      <c r="E56">
        <f t="shared" si="3"/>
        <v>47.92</v>
      </c>
      <c r="T56">
        <v>2068</v>
      </c>
      <c r="U56">
        <v>104.1</v>
      </c>
      <c r="V56">
        <v>90.18</v>
      </c>
      <c r="W56">
        <v>79.680000000000007</v>
      </c>
      <c r="X56">
        <v>47.92</v>
      </c>
    </row>
    <row r="57" spans="1:24" x14ac:dyDescent="0.25">
      <c r="A57">
        <v>2070</v>
      </c>
      <c r="B57">
        <f t="shared" si="2"/>
        <v>104.1</v>
      </c>
      <c r="C57">
        <f t="shared" si="2"/>
        <v>90.22</v>
      </c>
      <c r="D57">
        <f t="shared" si="2"/>
        <v>79.89</v>
      </c>
      <c r="E57">
        <f t="shared" si="3"/>
        <v>48.08</v>
      </c>
      <c r="T57">
        <v>2069</v>
      </c>
      <c r="U57">
        <v>104.1</v>
      </c>
      <c r="V57">
        <v>90.2</v>
      </c>
      <c r="W57">
        <v>79.790000000000006</v>
      </c>
      <c r="X57">
        <v>48.08</v>
      </c>
    </row>
    <row r="58" spans="1:24" x14ac:dyDescent="0.25">
      <c r="A58">
        <v>2071</v>
      </c>
      <c r="B58">
        <f t="shared" si="2"/>
        <v>104.1</v>
      </c>
      <c r="C58">
        <f t="shared" si="2"/>
        <v>90.25</v>
      </c>
      <c r="D58">
        <f t="shared" si="2"/>
        <v>79.98</v>
      </c>
      <c r="E58">
        <f t="shared" si="3"/>
        <v>48.24</v>
      </c>
      <c r="T58">
        <v>2070</v>
      </c>
      <c r="U58">
        <v>104.1</v>
      </c>
      <c r="V58">
        <v>90.22</v>
      </c>
      <c r="W58">
        <v>79.89</v>
      </c>
      <c r="X58">
        <v>48.24</v>
      </c>
    </row>
    <row r="59" spans="1:24" x14ac:dyDescent="0.25">
      <c r="A59">
        <v>2072</v>
      </c>
      <c r="B59">
        <f t="shared" si="2"/>
        <v>104.1</v>
      </c>
      <c r="C59">
        <f t="shared" si="2"/>
        <v>90.27</v>
      </c>
      <c r="D59">
        <f t="shared" si="2"/>
        <v>80.069999999999993</v>
      </c>
      <c r="E59">
        <f t="shared" si="3"/>
        <v>48.41</v>
      </c>
      <c r="T59">
        <v>2071</v>
      </c>
      <c r="U59">
        <v>104.1</v>
      </c>
      <c r="V59">
        <v>90.25</v>
      </c>
      <c r="W59">
        <v>79.98</v>
      </c>
      <c r="X59">
        <v>48.41</v>
      </c>
    </row>
    <row r="60" spans="1:24" x14ac:dyDescent="0.25">
      <c r="A60">
        <v>2073</v>
      </c>
      <c r="B60">
        <f t="shared" si="2"/>
        <v>104.1</v>
      </c>
      <c r="C60">
        <f t="shared" si="2"/>
        <v>90.28</v>
      </c>
      <c r="D60">
        <f t="shared" si="2"/>
        <v>80.16</v>
      </c>
      <c r="E60">
        <f t="shared" si="3"/>
        <v>48.59</v>
      </c>
      <c r="T60">
        <v>2072</v>
      </c>
      <c r="U60">
        <v>104.1</v>
      </c>
      <c r="V60">
        <v>90.27</v>
      </c>
      <c r="W60">
        <v>80.069999999999993</v>
      </c>
      <c r="X60">
        <v>48.59</v>
      </c>
    </row>
    <row r="61" spans="1:24" x14ac:dyDescent="0.25">
      <c r="A61">
        <v>2074</v>
      </c>
      <c r="B61">
        <f t="shared" si="2"/>
        <v>104.1</v>
      </c>
      <c r="C61">
        <f t="shared" si="2"/>
        <v>90.27</v>
      </c>
      <c r="D61">
        <f t="shared" si="2"/>
        <v>80.23</v>
      </c>
      <c r="E61">
        <f t="shared" si="3"/>
        <v>48.75</v>
      </c>
      <c r="T61">
        <v>2073</v>
      </c>
      <c r="U61">
        <v>104.1</v>
      </c>
      <c r="V61">
        <v>90.28</v>
      </c>
      <c r="W61">
        <v>80.16</v>
      </c>
      <c r="X61">
        <v>48.75</v>
      </c>
    </row>
    <row r="62" spans="1:24" x14ac:dyDescent="0.25">
      <c r="A62">
        <v>2075</v>
      </c>
      <c r="B62">
        <f t="shared" si="2"/>
        <v>104.1</v>
      </c>
      <c r="C62">
        <f t="shared" si="2"/>
        <v>90.25</v>
      </c>
      <c r="D62">
        <f t="shared" si="2"/>
        <v>80.290000000000006</v>
      </c>
      <c r="E62">
        <f t="shared" si="3"/>
        <v>48.89</v>
      </c>
      <c r="T62">
        <v>2074</v>
      </c>
      <c r="U62">
        <v>104.1</v>
      </c>
      <c r="V62">
        <v>90.27</v>
      </c>
      <c r="W62">
        <v>80.23</v>
      </c>
      <c r="X62">
        <v>48.89</v>
      </c>
    </row>
    <row r="63" spans="1:24" x14ac:dyDescent="0.25">
      <c r="A63">
        <v>2076</v>
      </c>
      <c r="B63">
        <f t="shared" si="2"/>
        <v>104</v>
      </c>
      <c r="C63">
        <f t="shared" si="2"/>
        <v>90.21</v>
      </c>
      <c r="D63">
        <f t="shared" si="2"/>
        <v>80.34</v>
      </c>
      <c r="E63">
        <f t="shared" si="3"/>
        <v>49.02</v>
      </c>
      <c r="T63">
        <v>2075</v>
      </c>
      <c r="U63">
        <v>104.1</v>
      </c>
      <c r="V63">
        <v>90.25</v>
      </c>
      <c r="W63">
        <v>80.290000000000006</v>
      </c>
      <c r="X63">
        <v>49.02</v>
      </c>
    </row>
    <row r="64" spans="1:24" x14ac:dyDescent="0.25">
      <c r="A64">
        <v>2077</v>
      </c>
      <c r="B64">
        <f t="shared" si="2"/>
        <v>104</v>
      </c>
      <c r="C64">
        <f t="shared" si="2"/>
        <v>90.16</v>
      </c>
      <c r="D64">
        <f t="shared" si="2"/>
        <v>80.36</v>
      </c>
      <c r="E64">
        <f t="shared" si="3"/>
        <v>49.11</v>
      </c>
      <c r="T64">
        <v>2076</v>
      </c>
      <c r="U64">
        <v>104</v>
      </c>
      <c r="V64">
        <v>90.21</v>
      </c>
      <c r="W64">
        <v>80.34</v>
      </c>
      <c r="X64">
        <v>49.11</v>
      </c>
    </row>
    <row r="65" spans="1:24" x14ac:dyDescent="0.25">
      <c r="A65">
        <v>2078</v>
      </c>
      <c r="B65">
        <f t="shared" si="2"/>
        <v>104</v>
      </c>
      <c r="C65">
        <f t="shared" si="2"/>
        <v>90.11</v>
      </c>
      <c r="D65">
        <f t="shared" si="2"/>
        <v>80.37</v>
      </c>
      <c r="E65">
        <f t="shared" si="3"/>
        <v>49.18</v>
      </c>
      <c r="T65">
        <v>2077</v>
      </c>
      <c r="U65">
        <v>104</v>
      </c>
      <c r="V65">
        <v>90.16</v>
      </c>
      <c r="W65">
        <v>80.36</v>
      </c>
      <c r="X65">
        <v>49.18</v>
      </c>
    </row>
    <row r="66" spans="1:24" x14ac:dyDescent="0.25">
      <c r="A66">
        <v>2079</v>
      </c>
      <c r="B66">
        <f t="shared" si="2"/>
        <v>104</v>
      </c>
      <c r="C66">
        <f t="shared" si="2"/>
        <v>90.07</v>
      </c>
      <c r="D66">
        <f t="shared" si="2"/>
        <v>80.37</v>
      </c>
      <c r="E66">
        <f t="shared" si="3"/>
        <v>49.23</v>
      </c>
      <c r="T66">
        <v>2078</v>
      </c>
      <c r="U66">
        <v>104</v>
      </c>
      <c r="V66">
        <v>90.11</v>
      </c>
      <c r="W66">
        <v>80.37</v>
      </c>
      <c r="X66">
        <v>49.23</v>
      </c>
    </row>
    <row r="67" spans="1:24" x14ac:dyDescent="0.25">
      <c r="A67">
        <v>2080</v>
      </c>
      <c r="B67">
        <f t="shared" si="2"/>
        <v>104.1</v>
      </c>
      <c r="C67">
        <f t="shared" si="2"/>
        <v>90.04</v>
      </c>
      <c r="D67">
        <f t="shared" si="2"/>
        <v>80.37</v>
      </c>
      <c r="E67">
        <f t="shared" si="3"/>
        <v>49.29</v>
      </c>
      <c r="T67">
        <v>2079</v>
      </c>
      <c r="U67">
        <v>104</v>
      </c>
      <c r="V67">
        <v>90.07</v>
      </c>
      <c r="W67">
        <v>80.37</v>
      </c>
      <c r="X67">
        <v>49.29</v>
      </c>
    </row>
    <row r="68" spans="1:24" x14ac:dyDescent="0.25">
      <c r="A68">
        <v>2081</v>
      </c>
      <c r="B68">
        <f t="shared" si="2"/>
        <v>104.1</v>
      </c>
      <c r="C68">
        <f t="shared" si="2"/>
        <v>90.03</v>
      </c>
      <c r="D68">
        <f t="shared" si="2"/>
        <v>80.37</v>
      </c>
      <c r="E68">
        <f t="shared" si="3"/>
        <v>49.33</v>
      </c>
      <c r="T68">
        <v>2080</v>
      </c>
      <c r="U68">
        <v>104.1</v>
      </c>
      <c r="V68">
        <v>90.04</v>
      </c>
      <c r="W68">
        <v>80.37</v>
      </c>
      <c r="X68">
        <v>49.33</v>
      </c>
    </row>
    <row r="69" spans="1:24" x14ac:dyDescent="0.25">
      <c r="A69">
        <v>2082</v>
      </c>
      <c r="B69">
        <f t="shared" si="2"/>
        <v>104.1</v>
      </c>
      <c r="C69">
        <f t="shared" si="2"/>
        <v>90.02</v>
      </c>
      <c r="D69">
        <f t="shared" si="2"/>
        <v>80.37</v>
      </c>
      <c r="E69">
        <f t="shared" si="3"/>
        <v>49.39</v>
      </c>
      <c r="T69">
        <v>2081</v>
      </c>
      <c r="U69">
        <v>104.1</v>
      </c>
      <c r="V69">
        <v>90.03</v>
      </c>
      <c r="W69">
        <v>80.37</v>
      </c>
      <c r="X69">
        <v>49.39</v>
      </c>
    </row>
    <row r="70" spans="1:24" x14ac:dyDescent="0.25">
      <c r="A70">
        <v>2083</v>
      </c>
      <c r="B70">
        <f t="shared" si="2"/>
        <v>104.1</v>
      </c>
      <c r="C70">
        <f t="shared" si="2"/>
        <v>90.03</v>
      </c>
      <c r="D70">
        <f t="shared" si="2"/>
        <v>80.37</v>
      </c>
      <c r="E70">
        <f t="shared" si="3"/>
        <v>49.45</v>
      </c>
      <c r="T70">
        <v>2082</v>
      </c>
      <c r="U70">
        <v>104.1</v>
      </c>
      <c r="V70">
        <v>90.02</v>
      </c>
      <c r="W70">
        <v>80.37</v>
      </c>
      <c r="X70">
        <v>49.45</v>
      </c>
    </row>
    <row r="71" spans="1:24" x14ac:dyDescent="0.25">
      <c r="A71">
        <v>2084</v>
      </c>
      <c r="B71">
        <f t="shared" si="2"/>
        <v>104.1</v>
      </c>
      <c r="C71">
        <f t="shared" si="2"/>
        <v>90.04</v>
      </c>
      <c r="D71">
        <f t="shared" si="2"/>
        <v>80.39</v>
      </c>
      <c r="E71">
        <f t="shared" si="3"/>
        <v>49.51</v>
      </c>
      <c r="T71">
        <v>2083</v>
      </c>
      <c r="U71">
        <v>104.1</v>
      </c>
      <c r="V71">
        <v>90.03</v>
      </c>
      <c r="W71">
        <v>80.37</v>
      </c>
      <c r="X71">
        <v>49.51</v>
      </c>
    </row>
    <row r="72" spans="1:24" x14ac:dyDescent="0.25">
      <c r="A72">
        <v>2085</v>
      </c>
      <c r="B72">
        <f t="shared" ref="B72:D87" si="5">U73</f>
        <v>104.1</v>
      </c>
      <c r="C72">
        <f t="shared" si="5"/>
        <v>90.12</v>
      </c>
      <c r="D72">
        <f t="shared" si="5"/>
        <v>80.459999999999994</v>
      </c>
      <c r="E72">
        <f t="shared" ref="E72:E87" si="6">X72</f>
        <v>49.57</v>
      </c>
      <c r="T72">
        <v>2084</v>
      </c>
      <c r="U72">
        <v>104.1</v>
      </c>
      <c r="V72">
        <v>90.04</v>
      </c>
      <c r="W72">
        <v>80.39</v>
      </c>
      <c r="X72">
        <v>49.57</v>
      </c>
    </row>
    <row r="73" spans="1:24" x14ac:dyDescent="0.25">
      <c r="A73">
        <v>2086</v>
      </c>
      <c r="B73">
        <f t="shared" si="5"/>
        <v>104.2</v>
      </c>
      <c r="C73">
        <f t="shared" si="5"/>
        <v>90.24</v>
      </c>
      <c r="D73">
        <f t="shared" si="5"/>
        <v>80.540000000000006</v>
      </c>
      <c r="E73">
        <f t="shared" si="6"/>
        <v>49.77</v>
      </c>
      <c r="T73">
        <v>2085</v>
      </c>
      <c r="U73">
        <v>104.1</v>
      </c>
      <c r="V73">
        <v>90.12</v>
      </c>
      <c r="W73">
        <v>80.459999999999994</v>
      </c>
      <c r="X73">
        <v>49.77</v>
      </c>
    </row>
    <row r="74" spans="1:24" x14ac:dyDescent="0.25">
      <c r="A74">
        <v>2087</v>
      </c>
      <c r="B74">
        <f t="shared" si="5"/>
        <v>104.1</v>
      </c>
      <c r="C74">
        <f t="shared" si="5"/>
        <v>90.37</v>
      </c>
      <c r="D74">
        <f t="shared" si="5"/>
        <v>80.62</v>
      </c>
      <c r="E74">
        <f t="shared" si="6"/>
        <v>50.01</v>
      </c>
      <c r="T74">
        <v>2086</v>
      </c>
      <c r="U74">
        <v>104.2</v>
      </c>
      <c r="V74">
        <v>90.24</v>
      </c>
      <c r="W74">
        <v>80.540000000000006</v>
      </c>
      <c r="X74">
        <v>50.01</v>
      </c>
    </row>
    <row r="75" spans="1:24" x14ac:dyDescent="0.25">
      <c r="A75">
        <v>2088</v>
      </c>
      <c r="B75">
        <f t="shared" si="5"/>
        <v>104.1</v>
      </c>
      <c r="C75">
        <f t="shared" si="5"/>
        <v>90.43</v>
      </c>
      <c r="D75">
        <f t="shared" si="5"/>
        <v>80.709999999999994</v>
      </c>
      <c r="E75">
        <f t="shared" si="6"/>
        <v>50.25</v>
      </c>
      <c r="T75">
        <v>2087</v>
      </c>
      <c r="U75">
        <v>104.1</v>
      </c>
      <c r="V75">
        <v>90.37</v>
      </c>
      <c r="W75">
        <v>80.62</v>
      </c>
      <c r="X75">
        <v>50.25</v>
      </c>
    </row>
    <row r="76" spans="1:24" x14ac:dyDescent="0.25">
      <c r="A76">
        <v>2089</v>
      </c>
      <c r="B76">
        <f t="shared" si="5"/>
        <v>104.1</v>
      </c>
      <c r="C76">
        <f t="shared" si="5"/>
        <v>90.43</v>
      </c>
      <c r="D76">
        <f t="shared" si="5"/>
        <v>80.8</v>
      </c>
      <c r="E76">
        <f t="shared" si="6"/>
        <v>50.46</v>
      </c>
      <c r="T76">
        <v>2088</v>
      </c>
      <c r="U76">
        <v>104.1</v>
      </c>
      <c r="V76">
        <v>90.43</v>
      </c>
      <c r="W76">
        <v>80.709999999999994</v>
      </c>
      <c r="X76">
        <v>50.46</v>
      </c>
    </row>
    <row r="77" spans="1:24" x14ac:dyDescent="0.25">
      <c r="A77">
        <v>2090</v>
      </c>
      <c r="B77">
        <f t="shared" si="5"/>
        <v>104.1</v>
      </c>
      <c r="C77">
        <f t="shared" si="5"/>
        <v>90.41</v>
      </c>
      <c r="D77">
        <f t="shared" si="5"/>
        <v>80.88</v>
      </c>
      <c r="E77">
        <f t="shared" si="6"/>
        <v>50.64</v>
      </c>
      <c r="T77">
        <v>2089</v>
      </c>
      <c r="U77">
        <v>104.1</v>
      </c>
      <c r="V77">
        <v>90.43</v>
      </c>
      <c r="W77">
        <v>80.8</v>
      </c>
      <c r="X77">
        <v>50.64</v>
      </c>
    </row>
    <row r="78" spans="1:24" x14ac:dyDescent="0.25">
      <c r="A78">
        <v>2091</v>
      </c>
      <c r="B78">
        <f t="shared" si="5"/>
        <v>104.1</v>
      </c>
      <c r="C78">
        <f t="shared" si="5"/>
        <v>90.38</v>
      </c>
      <c r="D78">
        <f t="shared" si="5"/>
        <v>80.95</v>
      </c>
      <c r="E78">
        <f t="shared" si="6"/>
        <v>50.74</v>
      </c>
      <c r="T78">
        <v>2090</v>
      </c>
      <c r="U78">
        <v>104.1</v>
      </c>
      <c r="V78">
        <v>90.41</v>
      </c>
      <c r="W78">
        <v>80.88</v>
      </c>
      <c r="X78">
        <v>50.74</v>
      </c>
    </row>
    <row r="79" spans="1:24" x14ac:dyDescent="0.25">
      <c r="A79">
        <v>2092</v>
      </c>
      <c r="B79">
        <f t="shared" si="5"/>
        <v>104.1</v>
      </c>
      <c r="C79">
        <f t="shared" si="5"/>
        <v>90.33</v>
      </c>
      <c r="D79">
        <f t="shared" si="5"/>
        <v>81</v>
      </c>
      <c r="E79">
        <f t="shared" si="6"/>
        <v>50.8</v>
      </c>
      <c r="T79">
        <v>2091</v>
      </c>
      <c r="U79">
        <v>104.1</v>
      </c>
      <c r="V79">
        <v>90.38</v>
      </c>
      <c r="W79">
        <v>80.95</v>
      </c>
      <c r="X79">
        <v>50.8</v>
      </c>
    </row>
    <row r="80" spans="1:24" x14ac:dyDescent="0.25">
      <c r="A80">
        <v>2093</v>
      </c>
      <c r="B80">
        <f t="shared" si="5"/>
        <v>104.1</v>
      </c>
      <c r="C80">
        <f t="shared" si="5"/>
        <v>90.26</v>
      </c>
      <c r="D80">
        <f t="shared" si="5"/>
        <v>81.03</v>
      </c>
      <c r="E80">
        <f t="shared" si="6"/>
        <v>50.84</v>
      </c>
      <c r="T80">
        <v>2092</v>
      </c>
      <c r="U80">
        <v>104.1</v>
      </c>
      <c r="V80">
        <v>90.33</v>
      </c>
      <c r="W80">
        <v>81</v>
      </c>
      <c r="X80">
        <v>50.84</v>
      </c>
    </row>
    <row r="81" spans="1:24" x14ac:dyDescent="0.25">
      <c r="A81">
        <v>2094</v>
      </c>
      <c r="B81">
        <f t="shared" si="5"/>
        <v>104.1</v>
      </c>
      <c r="C81">
        <f t="shared" si="5"/>
        <v>90.22</v>
      </c>
      <c r="D81">
        <f t="shared" si="5"/>
        <v>81.05</v>
      </c>
      <c r="E81">
        <f t="shared" si="6"/>
        <v>50.88</v>
      </c>
      <c r="T81">
        <v>2093</v>
      </c>
      <c r="U81">
        <v>104.1</v>
      </c>
      <c r="V81">
        <v>90.26</v>
      </c>
      <c r="W81">
        <v>81.03</v>
      </c>
      <c r="X81">
        <v>50.88</v>
      </c>
    </row>
    <row r="82" spans="1:24" x14ac:dyDescent="0.25">
      <c r="A82">
        <v>2095</v>
      </c>
      <c r="B82">
        <f t="shared" si="5"/>
        <v>104.1</v>
      </c>
      <c r="C82">
        <f t="shared" si="5"/>
        <v>90.19</v>
      </c>
      <c r="D82">
        <f t="shared" si="5"/>
        <v>81.040000000000006</v>
      </c>
      <c r="E82">
        <f t="shared" si="6"/>
        <v>50.93</v>
      </c>
      <c r="T82">
        <v>2094</v>
      </c>
      <c r="U82">
        <v>104.1</v>
      </c>
      <c r="V82">
        <v>90.22</v>
      </c>
      <c r="W82">
        <v>81.05</v>
      </c>
      <c r="X82">
        <v>50.93</v>
      </c>
    </row>
    <row r="83" spans="1:24" x14ac:dyDescent="0.25">
      <c r="A83">
        <v>2096</v>
      </c>
      <c r="B83">
        <f t="shared" si="5"/>
        <v>104.1</v>
      </c>
      <c r="C83">
        <f t="shared" si="5"/>
        <v>90.18</v>
      </c>
      <c r="D83">
        <f t="shared" si="5"/>
        <v>81.03</v>
      </c>
      <c r="E83">
        <f t="shared" si="6"/>
        <v>50.98</v>
      </c>
      <c r="T83">
        <v>2095</v>
      </c>
      <c r="U83">
        <v>104.1</v>
      </c>
      <c r="V83">
        <v>90.19</v>
      </c>
      <c r="W83">
        <v>81.040000000000006</v>
      </c>
      <c r="X83">
        <v>50.98</v>
      </c>
    </row>
    <row r="84" spans="1:24" x14ac:dyDescent="0.25">
      <c r="A84">
        <v>2097</v>
      </c>
      <c r="B84">
        <f t="shared" si="5"/>
        <v>104.1</v>
      </c>
      <c r="C84">
        <f t="shared" si="5"/>
        <v>90.18</v>
      </c>
      <c r="D84">
        <f t="shared" si="5"/>
        <v>81.040000000000006</v>
      </c>
      <c r="E84">
        <f t="shared" si="6"/>
        <v>51.02</v>
      </c>
      <c r="T84">
        <v>2096</v>
      </c>
      <c r="U84">
        <v>104.1</v>
      </c>
      <c r="V84">
        <v>90.18</v>
      </c>
      <c r="W84">
        <v>81.03</v>
      </c>
      <c r="X84">
        <v>51.02</v>
      </c>
    </row>
    <row r="85" spans="1:24" x14ac:dyDescent="0.25">
      <c r="A85">
        <v>2098</v>
      </c>
      <c r="B85">
        <f t="shared" si="5"/>
        <v>104.1</v>
      </c>
      <c r="C85">
        <f t="shared" si="5"/>
        <v>90.22</v>
      </c>
      <c r="D85">
        <f t="shared" si="5"/>
        <v>81.05</v>
      </c>
      <c r="E85">
        <f t="shared" si="6"/>
        <v>51.1</v>
      </c>
      <c r="T85">
        <v>2097</v>
      </c>
      <c r="U85">
        <v>104.1</v>
      </c>
      <c r="V85">
        <v>90.18</v>
      </c>
      <c r="W85">
        <v>81.040000000000006</v>
      </c>
      <c r="X85">
        <v>51.1</v>
      </c>
    </row>
    <row r="86" spans="1:24" x14ac:dyDescent="0.25">
      <c r="A86">
        <v>2099</v>
      </c>
      <c r="B86">
        <f t="shared" si="5"/>
        <v>104.1</v>
      </c>
      <c r="C86">
        <f t="shared" si="5"/>
        <v>90.28</v>
      </c>
      <c r="D86">
        <f t="shared" si="5"/>
        <v>81.069999999999993</v>
      </c>
      <c r="E86">
        <f t="shared" si="6"/>
        <v>51.22</v>
      </c>
      <c r="T86">
        <v>2098</v>
      </c>
      <c r="U86">
        <v>104.1</v>
      </c>
      <c r="V86">
        <v>90.22</v>
      </c>
      <c r="W86">
        <v>81.05</v>
      </c>
      <c r="X86">
        <v>51.22</v>
      </c>
    </row>
    <row r="87" spans="1:24" x14ac:dyDescent="0.25">
      <c r="A87">
        <v>2100</v>
      </c>
      <c r="B87">
        <f t="shared" si="5"/>
        <v>104.1</v>
      </c>
      <c r="C87">
        <f t="shared" si="5"/>
        <v>90.34</v>
      </c>
      <c r="D87">
        <f t="shared" si="5"/>
        <v>81.099999999999994</v>
      </c>
      <c r="E87">
        <f t="shared" si="6"/>
        <v>51.37</v>
      </c>
      <c r="T87">
        <v>2099</v>
      </c>
      <c r="U87">
        <v>104.1</v>
      </c>
      <c r="V87">
        <v>90.28</v>
      </c>
      <c r="W87">
        <v>81.069999999999993</v>
      </c>
      <c r="X87">
        <v>51.37</v>
      </c>
    </row>
    <row r="88" spans="1:24" x14ac:dyDescent="0.25">
      <c r="T88">
        <v>2100</v>
      </c>
      <c r="U88">
        <v>104.1</v>
      </c>
      <c r="V88">
        <v>90.34</v>
      </c>
      <c r="W88">
        <v>81.099999999999994</v>
      </c>
      <c r="X88">
        <v>51.53</v>
      </c>
    </row>
  </sheetData>
  <mergeCells count="1">
    <mergeCell ref="G22:K2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3FC4-DA57-470C-94A5-26D29A3887F3}">
  <sheetPr codeName="Sheet17"/>
  <dimension ref="A1:X88"/>
  <sheetViews>
    <sheetView workbookViewId="0">
      <selection activeCell="G22" sqref="G22:K32"/>
    </sheetView>
  </sheetViews>
  <sheetFormatPr defaultRowHeight="15" x14ac:dyDescent="0.25"/>
  <cols>
    <col min="10" max="10" width="10.42578125" customWidth="1"/>
  </cols>
  <sheetData>
    <row r="1" spans="1:24" x14ac:dyDescent="0.25">
      <c r="B1" t="str">
        <f>U1</f>
        <v>EDPRIENRG[14]</v>
      </c>
      <c r="C1" t="str">
        <f t="shared" ref="C1:E2" si="0">V1</f>
        <v>EDSECLOWRENRG[14]</v>
      </c>
      <c r="D1" t="str">
        <f t="shared" si="0"/>
        <v>EDSECUPPRENRG[14]</v>
      </c>
      <c r="E1" t="str">
        <f t="shared" si="0"/>
        <v>EDTERENRG[14]</v>
      </c>
      <c r="U1" t="s">
        <v>236</v>
      </c>
      <c r="V1" t="s">
        <v>237</v>
      </c>
      <c r="W1" t="s">
        <v>29</v>
      </c>
      <c r="X1" t="s">
        <v>238</v>
      </c>
    </row>
    <row r="2" spans="1:24" x14ac:dyDescent="0.25">
      <c r="B2" t="str">
        <f>U2</f>
        <v>WB Low Income</v>
      </c>
      <c r="C2" t="str">
        <f t="shared" si="0"/>
        <v>WB Low Income</v>
      </c>
      <c r="D2" t="str">
        <f t="shared" si="0"/>
        <v>WB Low Income</v>
      </c>
      <c r="E2" t="str">
        <f t="shared" si="0"/>
        <v>WB Low Income</v>
      </c>
      <c r="I2" t="s">
        <v>243</v>
      </c>
      <c r="U2" t="s">
        <v>22</v>
      </c>
      <c r="V2" t="s">
        <v>22</v>
      </c>
      <c r="W2" t="s">
        <v>22</v>
      </c>
      <c r="X2" t="s">
        <v>22</v>
      </c>
    </row>
    <row r="3" spans="1:24" x14ac:dyDescent="0.25">
      <c r="B3" t="s">
        <v>7</v>
      </c>
      <c r="C3" t="s">
        <v>7</v>
      </c>
      <c r="D3" t="s">
        <v>7</v>
      </c>
      <c r="E3" t="s">
        <v>7</v>
      </c>
      <c r="U3" t="s">
        <v>7</v>
      </c>
      <c r="V3" t="s">
        <v>7</v>
      </c>
      <c r="W3" t="s">
        <v>7</v>
      </c>
      <c r="X3" t="s">
        <v>7</v>
      </c>
    </row>
    <row r="5" spans="1:24" x14ac:dyDescent="0.25">
      <c r="A5" t="str">
        <f>B2</f>
        <v>WB Low Income</v>
      </c>
      <c r="B5" t="s">
        <v>30</v>
      </c>
      <c r="C5" t="s">
        <v>30</v>
      </c>
      <c r="D5" t="s">
        <v>30</v>
      </c>
      <c r="E5" t="s">
        <v>30</v>
      </c>
      <c r="U5" t="s">
        <v>30</v>
      </c>
      <c r="V5" t="s">
        <v>30</v>
      </c>
      <c r="W5" t="s">
        <v>30</v>
      </c>
      <c r="X5" t="s">
        <v>30</v>
      </c>
    </row>
    <row r="6" spans="1:24" x14ac:dyDescent="0.25">
      <c r="B6" t="s">
        <v>239</v>
      </c>
      <c r="C6" t="s">
        <v>240</v>
      </c>
      <c r="D6" t="s">
        <v>241</v>
      </c>
      <c r="E6" t="s">
        <v>242</v>
      </c>
      <c r="U6" t="s">
        <v>11</v>
      </c>
      <c r="V6" t="s">
        <v>11</v>
      </c>
      <c r="W6" t="s">
        <v>11</v>
      </c>
      <c r="X6" t="s">
        <v>11</v>
      </c>
    </row>
    <row r="7" spans="1:24" x14ac:dyDescent="0.25">
      <c r="A7">
        <v>2020</v>
      </c>
      <c r="B7">
        <f>U8</f>
        <v>102.6</v>
      </c>
      <c r="C7">
        <f t="shared" ref="C7:D22" si="1">V8</f>
        <v>53.63</v>
      </c>
      <c r="D7">
        <f t="shared" si="1"/>
        <v>31.93</v>
      </c>
      <c r="E7">
        <f>X7</f>
        <v>9.3629999999999995</v>
      </c>
      <c r="T7" s="11">
        <v>2019</v>
      </c>
      <c r="U7">
        <v>101.8</v>
      </c>
      <c r="V7">
        <v>52.97</v>
      </c>
      <c r="W7">
        <v>31.76</v>
      </c>
      <c r="X7">
        <v>9.3629999999999995</v>
      </c>
    </row>
    <row r="8" spans="1:24" x14ac:dyDescent="0.25">
      <c r="A8">
        <v>2021</v>
      </c>
      <c r="B8">
        <f t="shared" ref="B8:D71" si="2">U9</f>
        <v>103.2</v>
      </c>
      <c r="C8">
        <f t="shared" si="1"/>
        <v>54.26</v>
      </c>
      <c r="D8">
        <f t="shared" si="1"/>
        <v>32.270000000000003</v>
      </c>
      <c r="E8">
        <f t="shared" ref="E8:E71" si="3">X8</f>
        <v>9.391</v>
      </c>
      <c r="T8">
        <v>2020</v>
      </c>
      <c r="U8">
        <v>102.6</v>
      </c>
      <c r="V8">
        <v>53.63</v>
      </c>
      <c r="W8">
        <v>31.93</v>
      </c>
      <c r="X8">
        <v>9.391</v>
      </c>
    </row>
    <row r="9" spans="1:24" x14ac:dyDescent="0.25">
      <c r="A9">
        <v>2022</v>
      </c>
      <c r="B9">
        <f t="shared" si="2"/>
        <v>103.6</v>
      </c>
      <c r="C9">
        <f t="shared" si="1"/>
        <v>54.86</v>
      </c>
      <c r="D9">
        <f t="shared" si="1"/>
        <v>32.78</v>
      </c>
      <c r="E9">
        <f t="shared" si="3"/>
        <v>9.4339999999999993</v>
      </c>
      <c r="T9">
        <v>2021</v>
      </c>
      <c r="U9">
        <v>103.2</v>
      </c>
      <c r="V9">
        <v>54.26</v>
      </c>
      <c r="W9">
        <v>32.270000000000003</v>
      </c>
      <c r="X9">
        <v>9.4339999999999993</v>
      </c>
    </row>
    <row r="10" spans="1:24" x14ac:dyDescent="0.25">
      <c r="A10">
        <v>2023</v>
      </c>
      <c r="B10">
        <f t="shared" si="2"/>
        <v>103.9</v>
      </c>
      <c r="C10">
        <f t="shared" si="1"/>
        <v>55.26</v>
      </c>
      <c r="D10">
        <f t="shared" si="1"/>
        <v>33.21</v>
      </c>
      <c r="E10">
        <f t="shared" si="3"/>
        <v>9.5340000000000007</v>
      </c>
      <c r="T10">
        <v>2022</v>
      </c>
      <c r="U10">
        <v>103.6</v>
      </c>
      <c r="V10">
        <v>54.86</v>
      </c>
      <c r="W10">
        <v>32.78</v>
      </c>
      <c r="X10">
        <v>9.5340000000000007</v>
      </c>
    </row>
    <row r="11" spans="1:24" x14ac:dyDescent="0.25">
      <c r="A11">
        <v>2024</v>
      </c>
      <c r="B11">
        <f t="shared" si="2"/>
        <v>104</v>
      </c>
      <c r="C11">
        <f t="shared" si="1"/>
        <v>55.65</v>
      </c>
      <c r="D11">
        <f t="shared" si="1"/>
        <v>33.61</v>
      </c>
      <c r="E11">
        <f t="shared" si="3"/>
        <v>9.657</v>
      </c>
      <c r="T11">
        <v>2023</v>
      </c>
      <c r="U11">
        <v>103.9</v>
      </c>
      <c r="V11">
        <v>55.26</v>
      </c>
      <c r="W11">
        <v>33.21</v>
      </c>
      <c r="X11">
        <v>9.657</v>
      </c>
    </row>
    <row r="12" spans="1:24" x14ac:dyDescent="0.25">
      <c r="A12">
        <v>2025</v>
      </c>
      <c r="B12">
        <f t="shared" si="2"/>
        <v>104.1</v>
      </c>
      <c r="C12">
        <f t="shared" si="1"/>
        <v>56.11</v>
      </c>
      <c r="D12">
        <f t="shared" si="1"/>
        <v>33.979999999999997</v>
      </c>
      <c r="E12">
        <f t="shared" si="3"/>
        <v>9.7919999999999998</v>
      </c>
      <c r="T12">
        <v>2024</v>
      </c>
      <c r="U12">
        <v>104</v>
      </c>
      <c r="V12">
        <v>55.65</v>
      </c>
      <c r="W12">
        <v>33.61</v>
      </c>
      <c r="X12">
        <v>9.7919999999999998</v>
      </c>
    </row>
    <row r="13" spans="1:24" x14ac:dyDescent="0.25">
      <c r="A13">
        <v>2026</v>
      </c>
      <c r="B13">
        <f t="shared" si="2"/>
        <v>104.1</v>
      </c>
      <c r="C13">
        <f t="shared" si="1"/>
        <v>56.64</v>
      </c>
      <c r="D13">
        <f t="shared" si="1"/>
        <v>34.39</v>
      </c>
      <c r="E13">
        <f t="shared" si="3"/>
        <v>9.9570000000000007</v>
      </c>
      <c r="T13">
        <v>2025</v>
      </c>
      <c r="U13">
        <v>104.1</v>
      </c>
      <c r="V13">
        <v>56.11</v>
      </c>
      <c r="W13">
        <v>33.979999999999997</v>
      </c>
      <c r="X13">
        <v>9.9570000000000007</v>
      </c>
    </row>
    <row r="14" spans="1:24" x14ac:dyDescent="0.25">
      <c r="A14">
        <v>2027</v>
      </c>
      <c r="B14">
        <f t="shared" si="2"/>
        <v>104.1</v>
      </c>
      <c r="C14">
        <f t="shared" si="1"/>
        <v>57.12</v>
      </c>
      <c r="D14">
        <f t="shared" si="1"/>
        <v>34.85</v>
      </c>
      <c r="E14">
        <f t="shared" si="3"/>
        <v>10.19</v>
      </c>
      <c r="T14">
        <v>2026</v>
      </c>
      <c r="U14">
        <v>104.1</v>
      </c>
      <c r="V14">
        <v>56.64</v>
      </c>
      <c r="W14">
        <v>34.39</v>
      </c>
      <c r="X14">
        <v>10.19</v>
      </c>
    </row>
    <row r="15" spans="1:24" x14ac:dyDescent="0.25">
      <c r="A15">
        <v>2028</v>
      </c>
      <c r="B15">
        <f t="shared" si="2"/>
        <v>104.1</v>
      </c>
      <c r="C15">
        <f t="shared" si="1"/>
        <v>57.56</v>
      </c>
      <c r="D15">
        <f t="shared" si="1"/>
        <v>35.270000000000003</v>
      </c>
      <c r="E15">
        <f t="shared" si="3"/>
        <v>10.47</v>
      </c>
      <c r="T15">
        <v>2027</v>
      </c>
      <c r="U15">
        <v>104.1</v>
      </c>
      <c r="V15">
        <v>57.12</v>
      </c>
      <c r="W15">
        <v>34.85</v>
      </c>
      <c r="X15">
        <v>10.47</v>
      </c>
    </row>
    <row r="16" spans="1:24" x14ac:dyDescent="0.25">
      <c r="A16">
        <v>2029</v>
      </c>
      <c r="B16">
        <f t="shared" si="2"/>
        <v>104</v>
      </c>
      <c r="C16">
        <f t="shared" si="1"/>
        <v>57.86</v>
      </c>
      <c r="D16">
        <f t="shared" si="1"/>
        <v>35.630000000000003</v>
      </c>
      <c r="E16">
        <f t="shared" si="3"/>
        <v>10.79</v>
      </c>
      <c r="T16">
        <v>2028</v>
      </c>
      <c r="U16">
        <v>104.1</v>
      </c>
      <c r="V16">
        <v>57.56</v>
      </c>
      <c r="W16">
        <v>35.270000000000003</v>
      </c>
      <c r="X16">
        <v>10.79</v>
      </c>
    </row>
    <row r="17" spans="1:24" x14ac:dyDescent="0.25">
      <c r="A17">
        <v>2030</v>
      </c>
      <c r="B17">
        <f t="shared" si="2"/>
        <v>103.8</v>
      </c>
      <c r="C17">
        <f t="shared" si="1"/>
        <v>58.05</v>
      </c>
      <c r="D17">
        <f t="shared" si="1"/>
        <v>35.97</v>
      </c>
      <c r="E17">
        <f t="shared" si="3"/>
        <v>11.13</v>
      </c>
      <c r="T17">
        <v>2029</v>
      </c>
      <c r="U17">
        <v>104</v>
      </c>
      <c r="V17">
        <v>57.86</v>
      </c>
      <c r="W17">
        <v>35.630000000000003</v>
      </c>
      <c r="X17">
        <v>11.13</v>
      </c>
    </row>
    <row r="18" spans="1:24" x14ac:dyDescent="0.25">
      <c r="A18">
        <v>2031</v>
      </c>
      <c r="B18">
        <f t="shared" si="2"/>
        <v>103.8</v>
      </c>
      <c r="C18">
        <f t="shared" si="1"/>
        <v>58.37</v>
      </c>
      <c r="D18">
        <f t="shared" si="1"/>
        <v>36.4</v>
      </c>
      <c r="E18">
        <f t="shared" si="3"/>
        <v>11.47</v>
      </c>
      <c r="T18">
        <v>2030</v>
      </c>
      <c r="U18">
        <v>103.8</v>
      </c>
      <c r="V18">
        <v>58.05</v>
      </c>
      <c r="W18">
        <v>35.97</v>
      </c>
      <c r="X18">
        <v>11.47</v>
      </c>
    </row>
    <row r="19" spans="1:24" x14ac:dyDescent="0.25">
      <c r="A19">
        <v>2032</v>
      </c>
      <c r="B19">
        <f t="shared" si="2"/>
        <v>103.7</v>
      </c>
      <c r="C19">
        <f t="shared" si="1"/>
        <v>58.84</v>
      </c>
      <c r="D19">
        <f t="shared" si="1"/>
        <v>36.85</v>
      </c>
      <c r="E19">
        <f t="shared" si="3"/>
        <v>11.8</v>
      </c>
      <c r="T19">
        <v>2031</v>
      </c>
      <c r="U19">
        <v>103.8</v>
      </c>
      <c r="V19">
        <v>58.37</v>
      </c>
      <c r="W19">
        <v>36.4</v>
      </c>
      <c r="X19">
        <v>11.8</v>
      </c>
    </row>
    <row r="20" spans="1:24" x14ac:dyDescent="0.25">
      <c r="A20">
        <v>2033</v>
      </c>
      <c r="B20">
        <f t="shared" si="2"/>
        <v>103.8</v>
      </c>
      <c r="C20">
        <f t="shared" si="1"/>
        <v>59.48</v>
      </c>
      <c r="D20">
        <f t="shared" si="1"/>
        <v>37.35</v>
      </c>
      <c r="E20">
        <f t="shared" si="3"/>
        <v>12.11</v>
      </c>
      <c r="T20">
        <v>2032</v>
      </c>
      <c r="U20">
        <v>103.7</v>
      </c>
      <c r="V20">
        <v>58.84</v>
      </c>
      <c r="W20">
        <v>36.85</v>
      </c>
      <c r="X20">
        <v>12.11</v>
      </c>
    </row>
    <row r="21" spans="1:24" x14ac:dyDescent="0.25">
      <c r="A21">
        <v>2034</v>
      </c>
      <c r="B21">
        <f t="shared" si="2"/>
        <v>103.8</v>
      </c>
      <c r="C21">
        <f t="shared" si="1"/>
        <v>60.21</v>
      </c>
      <c r="D21">
        <f t="shared" si="1"/>
        <v>37.92</v>
      </c>
      <c r="E21">
        <f t="shared" si="3"/>
        <v>12.41</v>
      </c>
      <c r="G21" t="str">
        <f>I2</f>
        <v>Enrollment Rate: All Levels: SSP3</v>
      </c>
      <c r="T21">
        <v>2033</v>
      </c>
      <c r="U21">
        <v>103.8</v>
      </c>
      <c r="V21">
        <v>59.48</v>
      </c>
      <c r="W21">
        <v>37.35</v>
      </c>
      <c r="X21">
        <v>12.41</v>
      </c>
    </row>
    <row r="22" spans="1:24" x14ac:dyDescent="0.25">
      <c r="A22">
        <v>2035</v>
      </c>
      <c r="B22">
        <f t="shared" si="2"/>
        <v>103.9</v>
      </c>
      <c r="C22">
        <f t="shared" si="1"/>
        <v>60.95</v>
      </c>
      <c r="D22">
        <f t="shared" si="1"/>
        <v>38.56</v>
      </c>
      <c r="E22">
        <f t="shared" si="3"/>
        <v>12.7</v>
      </c>
      <c r="G22" s="34" t="str">
        <f>A5</f>
        <v>WB Low Income</v>
      </c>
      <c r="H22" s="35"/>
      <c r="I22" s="35"/>
      <c r="J22" s="35"/>
      <c r="K22" s="35"/>
      <c r="T22">
        <v>2034</v>
      </c>
      <c r="U22">
        <v>103.8</v>
      </c>
      <c r="V22">
        <v>60.21</v>
      </c>
      <c r="W22">
        <v>37.92</v>
      </c>
      <c r="X22">
        <v>12.7</v>
      </c>
    </row>
    <row r="23" spans="1:24" x14ac:dyDescent="0.25">
      <c r="A23">
        <v>2036</v>
      </c>
      <c r="B23">
        <f t="shared" si="2"/>
        <v>103.9</v>
      </c>
      <c r="C23">
        <f t="shared" si="2"/>
        <v>61.59</v>
      </c>
      <c r="D23">
        <f t="shared" si="2"/>
        <v>39.25</v>
      </c>
      <c r="E23">
        <f t="shared" si="3"/>
        <v>12.97</v>
      </c>
      <c r="G23" s="4" t="s">
        <v>15</v>
      </c>
      <c r="H23" s="4" t="str">
        <f t="shared" ref="H23:K24" si="4">B6</f>
        <v>Primary</v>
      </c>
      <c r="I23" s="4" t="str">
        <f t="shared" si="4"/>
        <v>Secondary Lower</v>
      </c>
      <c r="J23" s="4" t="str">
        <f t="shared" si="4"/>
        <v>Secondary Upper</v>
      </c>
      <c r="K23" s="4" t="str">
        <f t="shared" si="4"/>
        <v>Tertiary</v>
      </c>
      <c r="T23">
        <v>2035</v>
      </c>
      <c r="U23">
        <v>103.9</v>
      </c>
      <c r="V23">
        <v>60.95</v>
      </c>
      <c r="W23">
        <v>38.56</v>
      </c>
      <c r="X23">
        <v>12.97</v>
      </c>
    </row>
    <row r="24" spans="1:24" x14ac:dyDescent="0.25">
      <c r="A24">
        <v>2037</v>
      </c>
      <c r="B24">
        <f t="shared" si="2"/>
        <v>103.9</v>
      </c>
      <c r="C24">
        <f t="shared" si="2"/>
        <v>62.18</v>
      </c>
      <c r="D24">
        <f t="shared" si="2"/>
        <v>39.9</v>
      </c>
      <c r="E24">
        <f t="shared" si="3"/>
        <v>13.22</v>
      </c>
      <c r="G24" s="4">
        <v>2020</v>
      </c>
      <c r="H24" s="4">
        <f t="shared" si="4"/>
        <v>102.6</v>
      </c>
      <c r="I24" s="9">
        <f t="shared" si="4"/>
        <v>53.63</v>
      </c>
      <c r="J24" s="4">
        <f t="shared" si="4"/>
        <v>31.93</v>
      </c>
      <c r="K24" s="4">
        <f t="shared" si="4"/>
        <v>9.3629999999999995</v>
      </c>
      <c r="T24">
        <v>2036</v>
      </c>
      <c r="U24">
        <v>103.9</v>
      </c>
      <c r="V24">
        <v>61.59</v>
      </c>
      <c r="W24">
        <v>39.25</v>
      </c>
      <c r="X24">
        <v>13.22</v>
      </c>
    </row>
    <row r="25" spans="1:24" x14ac:dyDescent="0.25">
      <c r="A25">
        <v>2038</v>
      </c>
      <c r="B25">
        <f t="shared" si="2"/>
        <v>103.9</v>
      </c>
      <c r="C25">
        <f t="shared" si="2"/>
        <v>62.76</v>
      </c>
      <c r="D25">
        <f t="shared" si="2"/>
        <v>40.49</v>
      </c>
      <c r="E25">
        <f t="shared" si="3"/>
        <v>13.47</v>
      </c>
      <c r="G25" s="4">
        <v>2030</v>
      </c>
      <c r="H25" s="4">
        <f>B17</f>
        <v>103.8</v>
      </c>
      <c r="I25" s="9">
        <f>C17</f>
        <v>58.05</v>
      </c>
      <c r="J25" s="4">
        <f>D17</f>
        <v>35.97</v>
      </c>
      <c r="K25" s="4">
        <f>E17</f>
        <v>11.13</v>
      </c>
      <c r="T25">
        <v>2037</v>
      </c>
      <c r="U25">
        <v>103.9</v>
      </c>
      <c r="V25">
        <v>62.18</v>
      </c>
      <c r="W25">
        <v>39.9</v>
      </c>
      <c r="X25">
        <v>13.47</v>
      </c>
    </row>
    <row r="26" spans="1:24" x14ac:dyDescent="0.25">
      <c r="A26">
        <v>2039</v>
      </c>
      <c r="B26">
        <f t="shared" si="2"/>
        <v>103.9</v>
      </c>
      <c r="C26">
        <f t="shared" si="2"/>
        <v>63.31</v>
      </c>
      <c r="D26">
        <f t="shared" si="2"/>
        <v>41.04</v>
      </c>
      <c r="E26">
        <f t="shared" si="3"/>
        <v>13.7</v>
      </c>
      <c r="G26" s="4">
        <v>2040</v>
      </c>
      <c r="H26" s="4">
        <f>B27</f>
        <v>103.8</v>
      </c>
      <c r="I26" s="9">
        <f>C27</f>
        <v>63.84</v>
      </c>
      <c r="J26" s="4">
        <f>D27</f>
        <v>41.55</v>
      </c>
      <c r="K26" s="4">
        <f>E27</f>
        <v>13.9</v>
      </c>
      <c r="T26">
        <v>2038</v>
      </c>
      <c r="U26">
        <v>103.9</v>
      </c>
      <c r="V26">
        <v>62.76</v>
      </c>
      <c r="W26">
        <v>40.49</v>
      </c>
      <c r="X26">
        <v>13.7</v>
      </c>
    </row>
    <row r="27" spans="1:24" x14ac:dyDescent="0.25">
      <c r="A27">
        <v>2040</v>
      </c>
      <c r="B27">
        <f t="shared" si="2"/>
        <v>103.8</v>
      </c>
      <c r="C27">
        <f t="shared" si="2"/>
        <v>63.84</v>
      </c>
      <c r="D27">
        <f t="shared" si="2"/>
        <v>41.55</v>
      </c>
      <c r="E27">
        <f t="shared" si="3"/>
        <v>13.9</v>
      </c>
      <c r="G27" s="4">
        <v>2050</v>
      </c>
      <c r="H27" s="4">
        <f>B37</f>
        <v>103.1</v>
      </c>
      <c r="I27" s="9">
        <f>C37</f>
        <v>67.400000000000006</v>
      </c>
      <c r="J27" s="4">
        <f>D37</f>
        <v>45.64</v>
      </c>
      <c r="K27" s="4">
        <f>E37</f>
        <v>16.079999999999998</v>
      </c>
      <c r="T27">
        <v>2039</v>
      </c>
      <c r="U27">
        <v>103.9</v>
      </c>
      <c r="V27">
        <v>63.31</v>
      </c>
      <c r="W27">
        <v>41.04</v>
      </c>
      <c r="X27">
        <v>13.9</v>
      </c>
    </row>
    <row r="28" spans="1:24" x14ac:dyDescent="0.25">
      <c r="A28">
        <v>2041</v>
      </c>
      <c r="B28">
        <f t="shared" si="2"/>
        <v>103.7</v>
      </c>
      <c r="C28">
        <f t="shared" si="2"/>
        <v>64.34</v>
      </c>
      <c r="D28">
        <f t="shared" si="2"/>
        <v>42.05</v>
      </c>
      <c r="E28">
        <f t="shared" si="3"/>
        <v>14.09</v>
      </c>
      <c r="G28" s="4">
        <v>2060</v>
      </c>
      <c r="H28" s="4">
        <f>B37</f>
        <v>103.1</v>
      </c>
      <c r="I28" s="9">
        <f>C37</f>
        <v>67.400000000000006</v>
      </c>
      <c r="J28" s="4">
        <f>D37</f>
        <v>45.64</v>
      </c>
      <c r="K28" s="4">
        <f>E37</f>
        <v>16.079999999999998</v>
      </c>
      <c r="T28">
        <v>2040</v>
      </c>
      <c r="U28">
        <v>103.8</v>
      </c>
      <c r="V28">
        <v>63.84</v>
      </c>
      <c r="W28">
        <v>41.55</v>
      </c>
      <c r="X28">
        <v>14.09</v>
      </c>
    </row>
    <row r="29" spans="1:24" x14ac:dyDescent="0.25">
      <c r="A29">
        <v>2042</v>
      </c>
      <c r="B29">
        <f t="shared" si="2"/>
        <v>103.6</v>
      </c>
      <c r="C29">
        <f t="shared" si="2"/>
        <v>64.8</v>
      </c>
      <c r="D29">
        <f t="shared" si="2"/>
        <v>42.52</v>
      </c>
      <c r="E29">
        <f t="shared" si="3"/>
        <v>14.31</v>
      </c>
      <c r="G29" s="4">
        <v>2070</v>
      </c>
      <c r="H29" s="4">
        <f>B57</f>
        <v>101.6</v>
      </c>
      <c r="I29" s="9">
        <f>C57</f>
        <v>72.8</v>
      </c>
      <c r="J29" s="4">
        <f>D57</f>
        <v>51.86</v>
      </c>
      <c r="K29" s="4">
        <f>E57</f>
        <v>19.920000000000002</v>
      </c>
      <c r="T29">
        <v>2041</v>
      </c>
      <c r="U29">
        <v>103.7</v>
      </c>
      <c r="V29">
        <v>64.34</v>
      </c>
      <c r="W29">
        <v>42.05</v>
      </c>
      <c r="X29">
        <v>14.31</v>
      </c>
    </row>
    <row r="30" spans="1:24" x14ac:dyDescent="0.25">
      <c r="A30">
        <v>2043</v>
      </c>
      <c r="B30">
        <f t="shared" si="2"/>
        <v>103.5</v>
      </c>
      <c r="C30">
        <f t="shared" si="2"/>
        <v>65.22</v>
      </c>
      <c r="D30">
        <f t="shared" si="2"/>
        <v>42.99</v>
      </c>
      <c r="E30">
        <f t="shared" si="3"/>
        <v>14.54</v>
      </c>
      <c r="G30" s="4">
        <v>2080</v>
      </c>
      <c r="H30" s="4">
        <f>B67</f>
        <v>101.2</v>
      </c>
      <c r="I30" s="9">
        <f>C67</f>
        <v>74.97</v>
      </c>
      <c r="J30" s="4">
        <f>D67</f>
        <v>54.6</v>
      </c>
      <c r="K30" s="4">
        <f>E67</f>
        <v>21.82</v>
      </c>
      <c r="T30">
        <v>2042</v>
      </c>
      <c r="U30">
        <v>103.6</v>
      </c>
      <c r="V30">
        <v>64.8</v>
      </c>
      <c r="W30">
        <v>42.52</v>
      </c>
      <c r="X30">
        <v>14.54</v>
      </c>
    </row>
    <row r="31" spans="1:24" x14ac:dyDescent="0.25">
      <c r="A31">
        <v>2044</v>
      </c>
      <c r="B31">
        <f t="shared" si="2"/>
        <v>103.4</v>
      </c>
      <c r="C31">
        <f t="shared" si="2"/>
        <v>65.59</v>
      </c>
      <c r="D31">
        <f t="shared" si="2"/>
        <v>43.42</v>
      </c>
      <c r="E31">
        <f t="shared" si="3"/>
        <v>14.8</v>
      </c>
      <c r="G31" s="4">
        <v>2090</v>
      </c>
      <c r="H31" s="4">
        <f>B77</f>
        <v>100</v>
      </c>
      <c r="I31" s="9">
        <f>C77</f>
        <v>76.67</v>
      </c>
      <c r="J31" s="4">
        <f>D77</f>
        <v>57.01</v>
      </c>
      <c r="K31" s="4">
        <f>E77</f>
        <v>23.65</v>
      </c>
      <c r="T31">
        <v>2043</v>
      </c>
      <c r="U31">
        <v>103.5</v>
      </c>
      <c r="V31">
        <v>65.22</v>
      </c>
      <c r="W31">
        <v>42.99</v>
      </c>
      <c r="X31">
        <v>14.8</v>
      </c>
    </row>
    <row r="32" spans="1:24" x14ac:dyDescent="0.25">
      <c r="A32">
        <v>2045</v>
      </c>
      <c r="B32">
        <f t="shared" si="2"/>
        <v>103.4</v>
      </c>
      <c r="C32">
        <f t="shared" si="2"/>
        <v>65.92</v>
      </c>
      <c r="D32">
        <f t="shared" si="2"/>
        <v>43.85</v>
      </c>
      <c r="E32">
        <f t="shared" si="3"/>
        <v>15.08</v>
      </c>
      <c r="G32" s="4">
        <v>2100</v>
      </c>
      <c r="H32" s="4">
        <f>B87</f>
        <v>99.33</v>
      </c>
      <c r="I32" s="9">
        <f>C87</f>
        <v>79.180000000000007</v>
      </c>
      <c r="J32" s="4">
        <f>D87</f>
        <v>60.21</v>
      </c>
      <c r="K32" s="4">
        <f>E87</f>
        <v>26.27</v>
      </c>
      <c r="T32">
        <v>2044</v>
      </c>
      <c r="U32">
        <v>103.4</v>
      </c>
      <c r="V32">
        <v>65.59</v>
      </c>
      <c r="W32">
        <v>43.42</v>
      </c>
      <c r="X32">
        <v>15.08</v>
      </c>
    </row>
    <row r="33" spans="1:24" x14ac:dyDescent="0.25">
      <c r="A33">
        <v>2046</v>
      </c>
      <c r="B33">
        <f t="shared" si="2"/>
        <v>103.3</v>
      </c>
      <c r="C33">
        <f t="shared" si="2"/>
        <v>66.23</v>
      </c>
      <c r="D33">
        <f t="shared" si="2"/>
        <v>44.25</v>
      </c>
      <c r="E33">
        <f t="shared" si="3"/>
        <v>15.29</v>
      </c>
      <c r="T33">
        <v>2045</v>
      </c>
      <c r="U33">
        <v>103.4</v>
      </c>
      <c r="V33">
        <v>65.92</v>
      </c>
      <c r="W33">
        <v>43.85</v>
      </c>
      <c r="X33">
        <v>15.29</v>
      </c>
    </row>
    <row r="34" spans="1:24" x14ac:dyDescent="0.25">
      <c r="A34">
        <v>2047</v>
      </c>
      <c r="B34">
        <f t="shared" si="2"/>
        <v>103.2</v>
      </c>
      <c r="C34">
        <f t="shared" si="2"/>
        <v>66.52</v>
      </c>
      <c r="D34">
        <f t="shared" si="2"/>
        <v>44.62</v>
      </c>
      <c r="E34">
        <f t="shared" si="3"/>
        <v>15.49</v>
      </c>
      <c r="T34">
        <v>2046</v>
      </c>
      <c r="U34">
        <v>103.3</v>
      </c>
      <c r="V34">
        <v>66.23</v>
      </c>
      <c r="W34">
        <v>44.25</v>
      </c>
      <c r="X34">
        <v>15.49</v>
      </c>
    </row>
    <row r="35" spans="1:24" x14ac:dyDescent="0.25">
      <c r="A35">
        <v>2048</v>
      </c>
      <c r="B35">
        <f t="shared" si="2"/>
        <v>103.2</v>
      </c>
      <c r="C35">
        <f t="shared" si="2"/>
        <v>66.81</v>
      </c>
      <c r="D35">
        <f t="shared" si="2"/>
        <v>44.98</v>
      </c>
      <c r="E35">
        <f t="shared" si="3"/>
        <v>15.69</v>
      </c>
      <c r="T35">
        <v>2047</v>
      </c>
      <c r="U35">
        <v>103.2</v>
      </c>
      <c r="V35">
        <v>66.52</v>
      </c>
      <c r="W35">
        <v>44.62</v>
      </c>
      <c r="X35">
        <v>15.69</v>
      </c>
    </row>
    <row r="36" spans="1:24" x14ac:dyDescent="0.25">
      <c r="A36">
        <v>2049</v>
      </c>
      <c r="B36">
        <f t="shared" si="2"/>
        <v>103.1</v>
      </c>
      <c r="C36">
        <f t="shared" si="2"/>
        <v>67.11</v>
      </c>
      <c r="D36">
        <f t="shared" si="2"/>
        <v>45.31</v>
      </c>
      <c r="E36">
        <f t="shared" si="3"/>
        <v>15.89</v>
      </c>
      <c r="T36">
        <v>2048</v>
      </c>
      <c r="U36">
        <v>103.2</v>
      </c>
      <c r="V36">
        <v>66.81</v>
      </c>
      <c r="W36">
        <v>44.98</v>
      </c>
      <c r="X36">
        <v>15.89</v>
      </c>
    </row>
    <row r="37" spans="1:24" x14ac:dyDescent="0.25">
      <c r="A37">
        <v>2050</v>
      </c>
      <c r="B37">
        <f t="shared" si="2"/>
        <v>103.1</v>
      </c>
      <c r="C37">
        <f t="shared" si="2"/>
        <v>67.400000000000006</v>
      </c>
      <c r="D37">
        <f t="shared" si="2"/>
        <v>45.64</v>
      </c>
      <c r="E37">
        <f t="shared" si="3"/>
        <v>16.079999999999998</v>
      </c>
      <c r="T37">
        <v>2049</v>
      </c>
      <c r="U37">
        <v>103.1</v>
      </c>
      <c r="V37">
        <v>67.11</v>
      </c>
      <c r="W37">
        <v>45.31</v>
      </c>
      <c r="X37">
        <v>16.079999999999998</v>
      </c>
    </row>
    <row r="38" spans="1:24" x14ac:dyDescent="0.25">
      <c r="A38">
        <v>2051</v>
      </c>
      <c r="B38">
        <f t="shared" si="2"/>
        <v>103</v>
      </c>
      <c r="C38">
        <f t="shared" si="2"/>
        <v>67.7</v>
      </c>
      <c r="D38">
        <f t="shared" si="2"/>
        <v>45.96</v>
      </c>
      <c r="E38">
        <f t="shared" si="3"/>
        <v>16.27</v>
      </c>
      <c r="T38">
        <v>2050</v>
      </c>
      <c r="U38">
        <v>103.1</v>
      </c>
      <c r="V38">
        <v>67.400000000000006</v>
      </c>
      <c r="W38">
        <v>45.64</v>
      </c>
      <c r="X38">
        <v>16.27</v>
      </c>
    </row>
    <row r="39" spans="1:24" x14ac:dyDescent="0.25">
      <c r="A39">
        <v>2052</v>
      </c>
      <c r="B39">
        <f t="shared" si="2"/>
        <v>103</v>
      </c>
      <c r="C39">
        <f t="shared" si="2"/>
        <v>68</v>
      </c>
      <c r="D39">
        <f t="shared" si="2"/>
        <v>46.27</v>
      </c>
      <c r="E39">
        <f t="shared" si="3"/>
        <v>16.45</v>
      </c>
      <c r="T39">
        <v>2051</v>
      </c>
      <c r="U39">
        <v>103</v>
      </c>
      <c r="V39">
        <v>67.7</v>
      </c>
      <c r="W39">
        <v>45.96</v>
      </c>
      <c r="X39">
        <v>16.45</v>
      </c>
    </row>
    <row r="40" spans="1:24" x14ac:dyDescent="0.25">
      <c r="A40">
        <v>2053</v>
      </c>
      <c r="B40">
        <f t="shared" si="2"/>
        <v>102.9</v>
      </c>
      <c r="C40">
        <f t="shared" si="2"/>
        <v>68.3</v>
      </c>
      <c r="D40">
        <f t="shared" si="2"/>
        <v>46.59</v>
      </c>
      <c r="E40">
        <f t="shared" si="3"/>
        <v>16.64</v>
      </c>
      <c r="T40">
        <v>2052</v>
      </c>
      <c r="U40">
        <v>103</v>
      </c>
      <c r="V40">
        <v>68</v>
      </c>
      <c r="W40">
        <v>46.27</v>
      </c>
      <c r="X40">
        <v>16.64</v>
      </c>
    </row>
    <row r="41" spans="1:24" x14ac:dyDescent="0.25">
      <c r="A41">
        <v>2054</v>
      </c>
      <c r="B41">
        <f t="shared" si="2"/>
        <v>102.9</v>
      </c>
      <c r="C41">
        <f t="shared" si="2"/>
        <v>68.59</v>
      </c>
      <c r="D41">
        <f t="shared" si="2"/>
        <v>46.91</v>
      </c>
      <c r="E41">
        <f t="shared" si="3"/>
        <v>16.82</v>
      </c>
      <c r="T41">
        <v>2053</v>
      </c>
      <c r="U41">
        <v>102.9</v>
      </c>
      <c r="V41">
        <v>68.3</v>
      </c>
      <c r="W41">
        <v>46.59</v>
      </c>
      <c r="X41">
        <v>16.82</v>
      </c>
    </row>
    <row r="42" spans="1:24" x14ac:dyDescent="0.25">
      <c r="A42">
        <v>2055</v>
      </c>
      <c r="B42">
        <f t="shared" si="2"/>
        <v>102.8</v>
      </c>
      <c r="C42">
        <f t="shared" si="2"/>
        <v>68.88</v>
      </c>
      <c r="D42">
        <f t="shared" si="2"/>
        <v>47.23</v>
      </c>
      <c r="E42">
        <f t="shared" si="3"/>
        <v>17</v>
      </c>
      <c r="T42">
        <v>2054</v>
      </c>
      <c r="U42">
        <v>102.9</v>
      </c>
      <c r="V42">
        <v>68.59</v>
      </c>
      <c r="W42">
        <v>46.91</v>
      </c>
      <c r="X42">
        <v>17</v>
      </c>
    </row>
    <row r="43" spans="1:24" x14ac:dyDescent="0.25">
      <c r="A43">
        <v>2056</v>
      </c>
      <c r="B43">
        <f t="shared" si="2"/>
        <v>102.7</v>
      </c>
      <c r="C43">
        <f t="shared" si="2"/>
        <v>69.16</v>
      </c>
      <c r="D43">
        <f t="shared" si="2"/>
        <v>47.56</v>
      </c>
      <c r="E43">
        <f t="shared" si="3"/>
        <v>17.190000000000001</v>
      </c>
      <c r="T43">
        <v>2055</v>
      </c>
      <c r="U43">
        <v>102.8</v>
      </c>
      <c r="V43">
        <v>68.88</v>
      </c>
      <c r="W43">
        <v>47.23</v>
      </c>
      <c r="X43">
        <v>17.190000000000001</v>
      </c>
    </row>
    <row r="44" spans="1:24" x14ac:dyDescent="0.25">
      <c r="A44">
        <v>2057</v>
      </c>
      <c r="B44">
        <f t="shared" si="2"/>
        <v>102.7</v>
      </c>
      <c r="C44">
        <f t="shared" si="2"/>
        <v>69.47</v>
      </c>
      <c r="D44">
        <f t="shared" si="2"/>
        <v>47.9</v>
      </c>
      <c r="E44">
        <f t="shared" si="3"/>
        <v>17.38</v>
      </c>
      <c r="T44">
        <v>2056</v>
      </c>
      <c r="U44">
        <v>102.7</v>
      </c>
      <c r="V44">
        <v>69.16</v>
      </c>
      <c r="W44">
        <v>47.56</v>
      </c>
      <c r="X44">
        <v>17.38</v>
      </c>
    </row>
    <row r="45" spans="1:24" x14ac:dyDescent="0.25">
      <c r="A45">
        <v>2058</v>
      </c>
      <c r="B45">
        <f t="shared" si="2"/>
        <v>102.6</v>
      </c>
      <c r="C45">
        <f t="shared" si="2"/>
        <v>69.8</v>
      </c>
      <c r="D45">
        <f t="shared" si="2"/>
        <v>48.27</v>
      </c>
      <c r="E45">
        <f t="shared" si="3"/>
        <v>17.59</v>
      </c>
      <c r="T45">
        <v>2057</v>
      </c>
      <c r="U45">
        <v>102.7</v>
      </c>
      <c r="V45">
        <v>69.47</v>
      </c>
      <c r="W45">
        <v>47.9</v>
      </c>
      <c r="X45">
        <v>17.59</v>
      </c>
    </row>
    <row r="46" spans="1:24" x14ac:dyDescent="0.25">
      <c r="A46">
        <v>2059</v>
      </c>
      <c r="B46">
        <f t="shared" si="2"/>
        <v>102.6</v>
      </c>
      <c r="C46">
        <f t="shared" si="2"/>
        <v>70.17</v>
      </c>
      <c r="D46">
        <f t="shared" si="2"/>
        <v>48.67</v>
      </c>
      <c r="E46">
        <f t="shared" si="3"/>
        <v>17.809999999999999</v>
      </c>
      <c r="T46">
        <v>2058</v>
      </c>
      <c r="U46">
        <v>102.6</v>
      </c>
      <c r="V46">
        <v>69.8</v>
      </c>
      <c r="W46">
        <v>48.27</v>
      </c>
      <c r="X46">
        <v>17.809999999999999</v>
      </c>
    </row>
    <row r="47" spans="1:24" x14ac:dyDescent="0.25">
      <c r="A47">
        <v>2060</v>
      </c>
      <c r="B47">
        <f t="shared" si="2"/>
        <v>102.6</v>
      </c>
      <c r="C47">
        <f t="shared" si="2"/>
        <v>70.52</v>
      </c>
      <c r="D47">
        <f t="shared" si="2"/>
        <v>49.03</v>
      </c>
      <c r="E47">
        <f t="shared" si="3"/>
        <v>18.05</v>
      </c>
      <c r="T47">
        <v>2059</v>
      </c>
      <c r="U47">
        <v>102.6</v>
      </c>
      <c r="V47">
        <v>70.17</v>
      </c>
      <c r="W47">
        <v>48.67</v>
      </c>
      <c r="X47">
        <v>18.05</v>
      </c>
    </row>
    <row r="48" spans="1:24" x14ac:dyDescent="0.25">
      <c r="A48">
        <v>2061</v>
      </c>
      <c r="B48">
        <f t="shared" si="2"/>
        <v>102.5</v>
      </c>
      <c r="C48">
        <f t="shared" si="2"/>
        <v>70.86</v>
      </c>
      <c r="D48">
        <f t="shared" si="2"/>
        <v>49.41</v>
      </c>
      <c r="E48">
        <f t="shared" si="3"/>
        <v>18.27</v>
      </c>
      <c r="T48">
        <v>2060</v>
      </c>
      <c r="U48">
        <v>102.6</v>
      </c>
      <c r="V48">
        <v>70.52</v>
      </c>
      <c r="W48">
        <v>49.03</v>
      </c>
      <c r="X48">
        <v>18.27</v>
      </c>
    </row>
    <row r="49" spans="1:24" x14ac:dyDescent="0.25">
      <c r="A49">
        <v>2062</v>
      </c>
      <c r="B49">
        <f t="shared" si="2"/>
        <v>102.4</v>
      </c>
      <c r="C49">
        <f t="shared" si="2"/>
        <v>71.22</v>
      </c>
      <c r="D49">
        <f t="shared" si="2"/>
        <v>49.79</v>
      </c>
      <c r="E49">
        <f t="shared" si="3"/>
        <v>18.5</v>
      </c>
      <c r="T49">
        <v>2061</v>
      </c>
      <c r="U49">
        <v>102.5</v>
      </c>
      <c r="V49">
        <v>70.86</v>
      </c>
      <c r="W49">
        <v>49.41</v>
      </c>
      <c r="X49">
        <v>18.5</v>
      </c>
    </row>
    <row r="50" spans="1:24" x14ac:dyDescent="0.25">
      <c r="A50">
        <v>2063</v>
      </c>
      <c r="B50">
        <f t="shared" si="2"/>
        <v>102.4</v>
      </c>
      <c r="C50">
        <f t="shared" si="2"/>
        <v>71.58</v>
      </c>
      <c r="D50">
        <f t="shared" si="2"/>
        <v>50.17</v>
      </c>
      <c r="E50">
        <f t="shared" si="3"/>
        <v>18.73</v>
      </c>
      <c r="T50">
        <v>2062</v>
      </c>
      <c r="U50">
        <v>102.4</v>
      </c>
      <c r="V50">
        <v>71.22</v>
      </c>
      <c r="W50">
        <v>49.79</v>
      </c>
      <c r="X50">
        <v>18.73</v>
      </c>
    </row>
    <row r="51" spans="1:24" x14ac:dyDescent="0.25">
      <c r="A51">
        <v>2064</v>
      </c>
      <c r="B51">
        <f t="shared" si="2"/>
        <v>102.3</v>
      </c>
      <c r="C51">
        <f t="shared" si="2"/>
        <v>71.89</v>
      </c>
      <c r="D51">
        <f t="shared" si="2"/>
        <v>50.51</v>
      </c>
      <c r="E51">
        <f t="shared" si="3"/>
        <v>18.95</v>
      </c>
      <c r="T51">
        <v>2063</v>
      </c>
      <c r="U51">
        <v>102.4</v>
      </c>
      <c r="V51">
        <v>71.58</v>
      </c>
      <c r="W51">
        <v>50.17</v>
      </c>
      <c r="X51">
        <v>18.95</v>
      </c>
    </row>
    <row r="52" spans="1:24" x14ac:dyDescent="0.25">
      <c r="A52">
        <v>2065</v>
      </c>
      <c r="B52">
        <f t="shared" si="2"/>
        <v>102.2</v>
      </c>
      <c r="C52">
        <f t="shared" si="2"/>
        <v>72.17</v>
      </c>
      <c r="D52">
        <f t="shared" si="2"/>
        <v>50.82</v>
      </c>
      <c r="E52">
        <f t="shared" si="3"/>
        <v>19.149999999999999</v>
      </c>
      <c r="T52">
        <v>2064</v>
      </c>
      <c r="U52">
        <v>102.3</v>
      </c>
      <c r="V52">
        <v>71.89</v>
      </c>
      <c r="W52">
        <v>50.51</v>
      </c>
      <c r="X52">
        <v>19.149999999999999</v>
      </c>
    </row>
    <row r="53" spans="1:24" x14ac:dyDescent="0.25">
      <c r="A53">
        <v>2066</v>
      </c>
      <c r="B53">
        <f t="shared" si="2"/>
        <v>102</v>
      </c>
      <c r="C53">
        <f t="shared" si="2"/>
        <v>72.34</v>
      </c>
      <c r="D53">
        <f t="shared" si="2"/>
        <v>51.07</v>
      </c>
      <c r="E53">
        <f t="shared" si="3"/>
        <v>19.34</v>
      </c>
      <c r="T53">
        <v>2065</v>
      </c>
      <c r="U53">
        <v>102.2</v>
      </c>
      <c r="V53">
        <v>72.17</v>
      </c>
      <c r="W53">
        <v>50.82</v>
      </c>
      <c r="X53">
        <v>19.34</v>
      </c>
    </row>
    <row r="54" spans="1:24" x14ac:dyDescent="0.25">
      <c r="A54">
        <v>2067</v>
      </c>
      <c r="B54">
        <f t="shared" si="2"/>
        <v>101.9</v>
      </c>
      <c r="C54">
        <f t="shared" si="2"/>
        <v>72.45</v>
      </c>
      <c r="D54">
        <f t="shared" si="2"/>
        <v>51.28</v>
      </c>
      <c r="E54">
        <f t="shared" si="3"/>
        <v>19.5</v>
      </c>
      <c r="T54">
        <v>2066</v>
      </c>
      <c r="U54">
        <v>102</v>
      </c>
      <c r="V54">
        <v>72.34</v>
      </c>
      <c r="W54">
        <v>51.07</v>
      </c>
      <c r="X54">
        <v>19.5</v>
      </c>
    </row>
    <row r="55" spans="1:24" x14ac:dyDescent="0.25">
      <c r="A55">
        <v>2068</v>
      </c>
      <c r="B55">
        <f t="shared" si="2"/>
        <v>101.8</v>
      </c>
      <c r="C55">
        <f t="shared" si="2"/>
        <v>72.55</v>
      </c>
      <c r="D55">
        <f t="shared" si="2"/>
        <v>51.46</v>
      </c>
      <c r="E55">
        <f t="shared" si="3"/>
        <v>19.64</v>
      </c>
      <c r="T55">
        <v>2067</v>
      </c>
      <c r="U55">
        <v>101.9</v>
      </c>
      <c r="V55">
        <v>72.45</v>
      </c>
      <c r="W55">
        <v>51.28</v>
      </c>
      <c r="X55">
        <v>19.64</v>
      </c>
    </row>
    <row r="56" spans="1:24" x14ac:dyDescent="0.25">
      <c r="A56">
        <v>2069</v>
      </c>
      <c r="B56">
        <f t="shared" si="2"/>
        <v>101.7</v>
      </c>
      <c r="C56">
        <f t="shared" si="2"/>
        <v>72.67</v>
      </c>
      <c r="D56">
        <f t="shared" si="2"/>
        <v>51.66</v>
      </c>
      <c r="E56">
        <f t="shared" si="3"/>
        <v>19.77</v>
      </c>
      <c r="T56">
        <v>2068</v>
      </c>
      <c r="U56">
        <v>101.8</v>
      </c>
      <c r="V56">
        <v>72.55</v>
      </c>
      <c r="W56">
        <v>51.46</v>
      </c>
      <c r="X56">
        <v>19.77</v>
      </c>
    </row>
    <row r="57" spans="1:24" x14ac:dyDescent="0.25">
      <c r="A57">
        <v>2070</v>
      </c>
      <c r="B57">
        <f t="shared" si="2"/>
        <v>101.6</v>
      </c>
      <c r="C57">
        <f t="shared" si="2"/>
        <v>72.8</v>
      </c>
      <c r="D57">
        <f t="shared" si="2"/>
        <v>51.86</v>
      </c>
      <c r="E57">
        <f t="shared" si="3"/>
        <v>19.920000000000002</v>
      </c>
      <c r="T57">
        <v>2069</v>
      </c>
      <c r="U57">
        <v>101.7</v>
      </c>
      <c r="V57">
        <v>72.67</v>
      </c>
      <c r="W57">
        <v>51.66</v>
      </c>
      <c r="X57">
        <v>19.920000000000002</v>
      </c>
    </row>
    <row r="58" spans="1:24" x14ac:dyDescent="0.25">
      <c r="A58">
        <v>2071</v>
      </c>
      <c r="B58">
        <f t="shared" si="2"/>
        <v>101.6</v>
      </c>
      <c r="C58">
        <f t="shared" si="2"/>
        <v>72.930000000000007</v>
      </c>
      <c r="D58">
        <f t="shared" si="2"/>
        <v>52.07</v>
      </c>
      <c r="E58">
        <f t="shared" si="3"/>
        <v>20.07</v>
      </c>
      <c r="T58">
        <v>2070</v>
      </c>
      <c r="U58">
        <v>101.6</v>
      </c>
      <c r="V58">
        <v>72.8</v>
      </c>
      <c r="W58">
        <v>51.86</v>
      </c>
      <c r="X58">
        <v>20.07</v>
      </c>
    </row>
    <row r="59" spans="1:24" x14ac:dyDescent="0.25">
      <c r="A59">
        <v>2072</v>
      </c>
      <c r="B59">
        <f t="shared" si="2"/>
        <v>101.6</v>
      </c>
      <c r="C59">
        <f t="shared" si="2"/>
        <v>73.069999999999993</v>
      </c>
      <c r="D59">
        <f t="shared" si="2"/>
        <v>52.29</v>
      </c>
      <c r="E59">
        <f t="shared" si="3"/>
        <v>20.239999999999998</v>
      </c>
      <c r="T59">
        <v>2071</v>
      </c>
      <c r="U59">
        <v>101.6</v>
      </c>
      <c r="V59">
        <v>72.930000000000007</v>
      </c>
      <c r="W59">
        <v>52.07</v>
      </c>
      <c r="X59">
        <v>20.239999999999998</v>
      </c>
    </row>
    <row r="60" spans="1:24" x14ac:dyDescent="0.25">
      <c r="A60">
        <v>2073</v>
      </c>
      <c r="B60">
        <f t="shared" si="2"/>
        <v>101.5</v>
      </c>
      <c r="C60">
        <f t="shared" si="2"/>
        <v>73.239999999999995</v>
      </c>
      <c r="D60">
        <f t="shared" si="2"/>
        <v>52.51</v>
      </c>
      <c r="E60">
        <f t="shared" si="3"/>
        <v>20.420000000000002</v>
      </c>
      <c r="T60">
        <v>2072</v>
      </c>
      <c r="U60">
        <v>101.6</v>
      </c>
      <c r="V60">
        <v>73.069999999999993</v>
      </c>
      <c r="W60">
        <v>52.29</v>
      </c>
      <c r="X60">
        <v>20.420000000000002</v>
      </c>
    </row>
    <row r="61" spans="1:24" x14ac:dyDescent="0.25">
      <c r="A61">
        <v>2074</v>
      </c>
      <c r="B61">
        <f t="shared" si="2"/>
        <v>101.5</v>
      </c>
      <c r="C61">
        <f t="shared" si="2"/>
        <v>73.44</v>
      </c>
      <c r="D61">
        <f t="shared" si="2"/>
        <v>52.76</v>
      </c>
      <c r="E61">
        <f t="shared" si="3"/>
        <v>20.61</v>
      </c>
      <c r="T61">
        <v>2073</v>
      </c>
      <c r="U61">
        <v>101.5</v>
      </c>
      <c r="V61">
        <v>73.239999999999995</v>
      </c>
      <c r="W61">
        <v>52.51</v>
      </c>
      <c r="X61">
        <v>20.61</v>
      </c>
    </row>
    <row r="62" spans="1:24" x14ac:dyDescent="0.25">
      <c r="A62">
        <v>2075</v>
      </c>
      <c r="B62">
        <f t="shared" si="2"/>
        <v>101.4</v>
      </c>
      <c r="C62">
        <f t="shared" si="2"/>
        <v>73.680000000000007</v>
      </c>
      <c r="D62">
        <f t="shared" si="2"/>
        <v>53.02</v>
      </c>
      <c r="E62">
        <f t="shared" si="3"/>
        <v>20.8</v>
      </c>
      <c r="T62">
        <v>2074</v>
      </c>
      <c r="U62">
        <v>101.5</v>
      </c>
      <c r="V62">
        <v>73.44</v>
      </c>
      <c r="W62">
        <v>52.76</v>
      </c>
      <c r="X62">
        <v>20.8</v>
      </c>
    </row>
    <row r="63" spans="1:24" x14ac:dyDescent="0.25">
      <c r="A63">
        <v>2076</v>
      </c>
      <c r="B63">
        <f t="shared" si="2"/>
        <v>101.4</v>
      </c>
      <c r="C63">
        <f t="shared" si="2"/>
        <v>73.930000000000007</v>
      </c>
      <c r="D63">
        <f t="shared" si="2"/>
        <v>53.31</v>
      </c>
      <c r="E63">
        <f t="shared" si="3"/>
        <v>21</v>
      </c>
      <c r="T63">
        <v>2075</v>
      </c>
      <c r="U63">
        <v>101.4</v>
      </c>
      <c r="V63">
        <v>73.680000000000007</v>
      </c>
      <c r="W63">
        <v>53.02</v>
      </c>
      <c r="X63">
        <v>21</v>
      </c>
    </row>
    <row r="64" spans="1:24" x14ac:dyDescent="0.25">
      <c r="A64">
        <v>2077</v>
      </c>
      <c r="B64">
        <f t="shared" si="2"/>
        <v>101.3</v>
      </c>
      <c r="C64">
        <f t="shared" si="2"/>
        <v>74.2</v>
      </c>
      <c r="D64">
        <f t="shared" si="2"/>
        <v>53.62</v>
      </c>
      <c r="E64">
        <f t="shared" si="3"/>
        <v>21.19</v>
      </c>
      <c r="T64">
        <v>2076</v>
      </c>
      <c r="U64">
        <v>101.4</v>
      </c>
      <c r="V64">
        <v>73.930000000000007</v>
      </c>
      <c r="W64">
        <v>53.31</v>
      </c>
      <c r="X64">
        <v>21.19</v>
      </c>
    </row>
    <row r="65" spans="1:24" x14ac:dyDescent="0.25">
      <c r="A65">
        <v>2078</v>
      </c>
      <c r="B65">
        <f t="shared" si="2"/>
        <v>101.3</v>
      </c>
      <c r="C65">
        <f t="shared" si="2"/>
        <v>74.47</v>
      </c>
      <c r="D65">
        <f t="shared" si="2"/>
        <v>53.95</v>
      </c>
      <c r="E65">
        <f t="shared" si="3"/>
        <v>21.39</v>
      </c>
      <c r="T65">
        <v>2077</v>
      </c>
      <c r="U65">
        <v>101.3</v>
      </c>
      <c r="V65">
        <v>74.2</v>
      </c>
      <c r="W65">
        <v>53.62</v>
      </c>
      <c r="X65">
        <v>21.39</v>
      </c>
    </row>
    <row r="66" spans="1:24" x14ac:dyDescent="0.25">
      <c r="A66">
        <v>2079</v>
      </c>
      <c r="B66">
        <f t="shared" si="2"/>
        <v>101.2</v>
      </c>
      <c r="C66">
        <f t="shared" si="2"/>
        <v>74.72</v>
      </c>
      <c r="D66">
        <f t="shared" si="2"/>
        <v>54.28</v>
      </c>
      <c r="E66">
        <f t="shared" si="3"/>
        <v>21.61</v>
      </c>
      <c r="T66">
        <v>2078</v>
      </c>
      <c r="U66">
        <v>101.3</v>
      </c>
      <c r="V66">
        <v>74.47</v>
      </c>
      <c r="W66">
        <v>53.95</v>
      </c>
      <c r="X66">
        <v>21.61</v>
      </c>
    </row>
    <row r="67" spans="1:24" x14ac:dyDescent="0.25">
      <c r="A67">
        <v>2080</v>
      </c>
      <c r="B67">
        <f t="shared" si="2"/>
        <v>101.2</v>
      </c>
      <c r="C67">
        <f t="shared" si="2"/>
        <v>74.97</v>
      </c>
      <c r="D67">
        <f t="shared" si="2"/>
        <v>54.6</v>
      </c>
      <c r="E67">
        <f t="shared" si="3"/>
        <v>21.82</v>
      </c>
      <c r="T67">
        <v>2079</v>
      </c>
      <c r="U67">
        <v>101.2</v>
      </c>
      <c r="V67">
        <v>74.72</v>
      </c>
      <c r="W67">
        <v>54.28</v>
      </c>
      <c r="X67">
        <v>21.82</v>
      </c>
    </row>
    <row r="68" spans="1:24" x14ac:dyDescent="0.25">
      <c r="A68">
        <v>2081</v>
      </c>
      <c r="B68">
        <f t="shared" si="2"/>
        <v>101.1</v>
      </c>
      <c r="C68">
        <f t="shared" si="2"/>
        <v>75.239999999999995</v>
      </c>
      <c r="D68">
        <f t="shared" si="2"/>
        <v>54.91</v>
      </c>
      <c r="E68">
        <f t="shared" si="3"/>
        <v>22.04</v>
      </c>
      <c r="T68">
        <v>2080</v>
      </c>
      <c r="U68">
        <v>101.2</v>
      </c>
      <c r="V68">
        <v>74.97</v>
      </c>
      <c r="W68">
        <v>54.6</v>
      </c>
      <c r="X68">
        <v>22.04</v>
      </c>
    </row>
    <row r="69" spans="1:24" x14ac:dyDescent="0.25">
      <c r="A69">
        <v>2082</v>
      </c>
      <c r="B69">
        <f t="shared" si="2"/>
        <v>101</v>
      </c>
      <c r="C69">
        <f t="shared" si="2"/>
        <v>75.45</v>
      </c>
      <c r="D69">
        <f t="shared" si="2"/>
        <v>55.18</v>
      </c>
      <c r="E69">
        <f t="shared" si="3"/>
        <v>22.26</v>
      </c>
      <c r="T69">
        <v>2081</v>
      </c>
      <c r="U69">
        <v>101.1</v>
      </c>
      <c r="V69">
        <v>75.239999999999995</v>
      </c>
      <c r="W69">
        <v>54.91</v>
      </c>
      <c r="X69">
        <v>22.26</v>
      </c>
    </row>
    <row r="70" spans="1:24" x14ac:dyDescent="0.25">
      <c r="A70">
        <v>2083</v>
      </c>
      <c r="B70">
        <f t="shared" si="2"/>
        <v>100.9</v>
      </c>
      <c r="C70">
        <f t="shared" si="2"/>
        <v>75.66</v>
      </c>
      <c r="D70">
        <f t="shared" si="2"/>
        <v>55.45</v>
      </c>
      <c r="E70">
        <f t="shared" si="3"/>
        <v>22.46</v>
      </c>
      <c r="T70">
        <v>2082</v>
      </c>
      <c r="U70">
        <v>101</v>
      </c>
      <c r="V70">
        <v>75.45</v>
      </c>
      <c r="W70">
        <v>55.18</v>
      </c>
      <c r="X70">
        <v>22.46</v>
      </c>
    </row>
    <row r="71" spans="1:24" x14ac:dyDescent="0.25">
      <c r="A71">
        <v>2084</v>
      </c>
      <c r="B71">
        <f t="shared" si="2"/>
        <v>100.8</v>
      </c>
      <c r="C71">
        <f t="shared" si="2"/>
        <v>75.89</v>
      </c>
      <c r="D71">
        <f t="shared" si="2"/>
        <v>55.72</v>
      </c>
      <c r="E71">
        <f t="shared" si="3"/>
        <v>22.65</v>
      </c>
      <c r="T71">
        <v>2083</v>
      </c>
      <c r="U71">
        <v>100.9</v>
      </c>
      <c r="V71">
        <v>75.66</v>
      </c>
      <c r="W71">
        <v>55.45</v>
      </c>
      <c r="X71">
        <v>22.65</v>
      </c>
    </row>
    <row r="72" spans="1:24" x14ac:dyDescent="0.25">
      <c r="A72">
        <v>2085</v>
      </c>
      <c r="B72">
        <f t="shared" ref="B72:D87" si="5">U73</f>
        <v>100.7</v>
      </c>
      <c r="C72">
        <f t="shared" si="5"/>
        <v>76.11</v>
      </c>
      <c r="D72">
        <f t="shared" si="5"/>
        <v>55.98</v>
      </c>
      <c r="E72">
        <f t="shared" ref="E72:E87" si="6">X72</f>
        <v>22.84</v>
      </c>
      <c r="T72">
        <v>2084</v>
      </c>
      <c r="U72">
        <v>100.8</v>
      </c>
      <c r="V72">
        <v>75.89</v>
      </c>
      <c r="W72">
        <v>55.72</v>
      </c>
      <c r="X72">
        <v>22.84</v>
      </c>
    </row>
    <row r="73" spans="1:24" x14ac:dyDescent="0.25">
      <c r="A73">
        <v>2086</v>
      </c>
      <c r="B73">
        <f t="shared" si="5"/>
        <v>100.6</v>
      </c>
      <c r="C73">
        <f t="shared" si="5"/>
        <v>76.28</v>
      </c>
      <c r="D73">
        <f t="shared" si="5"/>
        <v>56.22</v>
      </c>
      <c r="E73">
        <f t="shared" si="6"/>
        <v>23.02</v>
      </c>
      <c r="T73">
        <v>2085</v>
      </c>
      <c r="U73">
        <v>100.7</v>
      </c>
      <c r="V73">
        <v>76.11</v>
      </c>
      <c r="W73">
        <v>55.98</v>
      </c>
      <c r="X73">
        <v>23.02</v>
      </c>
    </row>
    <row r="74" spans="1:24" x14ac:dyDescent="0.25">
      <c r="A74">
        <v>2087</v>
      </c>
      <c r="B74">
        <f t="shared" si="5"/>
        <v>100.4</v>
      </c>
      <c r="C74">
        <f t="shared" si="5"/>
        <v>76.39</v>
      </c>
      <c r="D74">
        <f t="shared" si="5"/>
        <v>56.45</v>
      </c>
      <c r="E74">
        <f t="shared" si="6"/>
        <v>23.18</v>
      </c>
      <c r="T74">
        <v>2086</v>
      </c>
      <c r="U74">
        <v>100.6</v>
      </c>
      <c r="V74">
        <v>76.28</v>
      </c>
      <c r="W74">
        <v>56.22</v>
      </c>
      <c r="X74">
        <v>23.18</v>
      </c>
    </row>
    <row r="75" spans="1:24" x14ac:dyDescent="0.25">
      <c r="A75">
        <v>2088</v>
      </c>
      <c r="B75">
        <f t="shared" si="5"/>
        <v>100.3</v>
      </c>
      <c r="C75">
        <f t="shared" si="5"/>
        <v>76.48</v>
      </c>
      <c r="D75">
        <f t="shared" si="5"/>
        <v>56.66</v>
      </c>
      <c r="E75">
        <f t="shared" si="6"/>
        <v>23.35</v>
      </c>
      <c r="T75">
        <v>2087</v>
      </c>
      <c r="U75">
        <v>100.4</v>
      </c>
      <c r="V75">
        <v>76.39</v>
      </c>
      <c r="W75">
        <v>56.45</v>
      </c>
      <c r="X75">
        <v>23.35</v>
      </c>
    </row>
    <row r="76" spans="1:24" x14ac:dyDescent="0.25">
      <c r="A76">
        <v>2089</v>
      </c>
      <c r="B76">
        <f t="shared" si="5"/>
        <v>100.2</v>
      </c>
      <c r="C76">
        <f t="shared" si="5"/>
        <v>76.569999999999993</v>
      </c>
      <c r="D76">
        <f t="shared" si="5"/>
        <v>56.84</v>
      </c>
      <c r="E76">
        <f t="shared" si="6"/>
        <v>23.5</v>
      </c>
      <c r="T76">
        <v>2088</v>
      </c>
      <c r="U76">
        <v>100.3</v>
      </c>
      <c r="V76">
        <v>76.48</v>
      </c>
      <c r="W76">
        <v>56.66</v>
      </c>
      <c r="X76">
        <v>23.5</v>
      </c>
    </row>
    <row r="77" spans="1:24" x14ac:dyDescent="0.25">
      <c r="A77">
        <v>2090</v>
      </c>
      <c r="B77">
        <f t="shared" si="5"/>
        <v>100</v>
      </c>
      <c r="C77">
        <f t="shared" si="5"/>
        <v>76.67</v>
      </c>
      <c r="D77">
        <f t="shared" si="5"/>
        <v>57.01</v>
      </c>
      <c r="E77">
        <f t="shared" si="6"/>
        <v>23.65</v>
      </c>
      <c r="T77">
        <v>2089</v>
      </c>
      <c r="U77">
        <v>100.2</v>
      </c>
      <c r="V77">
        <v>76.569999999999993</v>
      </c>
      <c r="W77">
        <v>56.84</v>
      </c>
      <c r="X77">
        <v>23.65</v>
      </c>
    </row>
    <row r="78" spans="1:24" x14ac:dyDescent="0.25">
      <c r="A78">
        <v>2091</v>
      </c>
      <c r="B78">
        <f t="shared" si="5"/>
        <v>99.89</v>
      </c>
      <c r="C78">
        <f t="shared" si="5"/>
        <v>76.72</v>
      </c>
      <c r="D78">
        <f t="shared" si="5"/>
        <v>57.18</v>
      </c>
      <c r="E78">
        <f t="shared" si="6"/>
        <v>23.81</v>
      </c>
      <c r="T78">
        <v>2090</v>
      </c>
      <c r="U78">
        <v>100</v>
      </c>
      <c r="V78">
        <v>76.67</v>
      </c>
      <c r="W78">
        <v>57.01</v>
      </c>
      <c r="X78">
        <v>23.81</v>
      </c>
    </row>
    <row r="79" spans="1:24" x14ac:dyDescent="0.25">
      <c r="A79">
        <v>2092</v>
      </c>
      <c r="B79">
        <f t="shared" si="5"/>
        <v>99.79</v>
      </c>
      <c r="C79">
        <f t="shared" si="5"/>
        <v>76.78</v>
      </c>
      <c r="D79">
        <f t="shared" si="5"/>
        <v>57.36</v>
      </c>
      <c r="E79">
        <f t="shared" si="6"/>
        <v>23.98</v>
      </c>
      <c r="T79">
        <v>2091</v>
      </c>
      <c r="U79">
        <v>99.89</v>
      </c>
      <c r="V79">
        <v>76.72</v>
      </c>
      <c r="W79">
        <v>57.18</v>
      </c>
      <c r="X79">
        <v>23.98</v>
      </c>
    </row>
    <row r="80" spans="1:24" x14ac:dyDescent="0.25">
      <c r="A80">
        <v>2093</v>
      </c>
      <c r="B80">
        <f t="shared" si="5"/>
        <v>99.7</v>
      </c>
      <c r="C80">
        <f t="shared" si="5"/>
        <v>76.89</v>
      </c>
      <c r="D80">
        <f t="shared" si="5"/>
        <v>57.57</v>
      </c>
      <c r="E80">
        <f t="shared" si="6"/>
        <v>24.17</v>
      </c>
      <c r="T80">
        <v>2092</v>
      </c>
      <c r="U80">
        <v>99.79</v>
      </c>
      <c r="V80">
        <v>76.78</v>
      </c>
      <c r="W80">
        <v>57.36</v>
      </c>
      <c r="X80">
        <v>24.17</v>
      </c>
    </row>
    <row r="81" spans="1:24" x14ac:dyDescent="0.25">
      <c r="A81">
        <v>2094</v>
      </c>
      <c r="B81">
        <f t="shared" si="5"/>
        <v>99.68</v>
      </c>
      <c r="C81">
        <f t="shared" si="5"/>
        <v>77.16</v>
      </c>
      <c r="D81">
        <f t="shared" si="5"/>
        <v>57.87</v>
      </c>
      <c r="E81">
        <f t="shared" si="6"/>
        <v>24.38</v>
      </c>
      <c r="T81">
        <v>2093</v>
      </c>
      <c r="U81">
        <v>99.7</v>
      </c>
      <c r="V81">
        <v>76.89</v>
      </c>
      <c r="W81">
        <v>57.57</v>
      </c>
      <c r="X81">
        <v>24.38</v>
      </c>
    </row>
    <row r="82" spans="1:24" x14ac:dyDescent="0.25">
      <c r="A82">
        <v>2095</v>
      </c>
      <c r="B82">
        <f t="shared" si="5"/>
        <v>99.66</v>
      </c>
      <c r="C82">
        <f t="shared" si="5"/>
        <v>77.489999999999995</v>
      </c>
      <c r="D82">
        <f t="shared" si="5"/>
        <v>58.21</v>
      </c>
      <c r="E82">
        <f t="shared" si="6"/>
        <v>24.65</v>
      </c>
      <c r="T82">
        <v>2094</v>
      </c>
      <c r="U82">
        <v>99.68</v>
      </c>
      <c r="V82">
        <v>77.16</v>
      </c>
      <c r="W82">
        <v>57.87</v>
      </c>
      <c r="X82">
        <v>24.65</v>
      </c>
    </row>
    <row r="83" spans="1:24" x14ac:dyDescent="0.25">
      <c r="A83">
        <v>2096</v>
      </c>
      <c r="B83">
        <f t="shared" si="5"/>
        <v>99.62</v>
      </c>
      <c r="C83">
        <f t="shared" si="5"/>
        <v>77.78</v>
      </c>
      <c r="D83">
        <f t="shared" si="5"/>
        <v>58.59</v>
      </c>
      <c r="E83">
        <f t="shared" si="6"/>
        <v>24.93</v>
      </c>
      <c r="T83">
        <v>2095</v>
      </c>
      <c r="U83">
        <v>99.66</v>
      </c>
      <c r="V83">
        <v>77.489999999999995</v>
      </c>
      <c r="W83">
        <v>58.21</v>
      </c>
      <c r="X83">
        <v>24.93</v>
      </c>
    </row>
    <row r="84" spans="1:24" x14ac:dyDescent="0.25">
      <c r="A84">
        <v>2097</v>
      </c>
      <c r="B84">
        <f t="shared" si="5"/>
        <v>99.58</v>
      </c>
      <c r="C84">
        <f t="shared" si="5"/>
        <v>78.069999999999993</v>
      </c>
      <c r="D84">
        <f t="shared" si="5"/>
        <v>58.98</v>
      </c>
      <c r="E84">
        <f t="shared" si="6"/>
        <v>25.23</v>
      </c>
      <c r="T84">
        <v>2096</v>
      </c>
      <c r="U84">
        <v>99.62</v>
      </c>
      <c r="V84">
        <v>77.78</v>
      </c>
      <c r="W84">
        <v>58.59</v>
      </c>
      <c r="X84">
        <v>25.23</v>
      </c>
    </row>
    <row r="85" spans="1:24" x14ac:dyDescent="0.25">
      <c r="A85">
        <v>2098</v>
      </c>
      <c r="B85">
        <f t="shared" si="5"/>
        <v>99.53</v>
      </c>
      <c r="C85">
        <f t="shared" si="5"/>
        <v>78.38</v>
      </c>
      <c r="D85">
        <f t="shared" si="5"/>
        <v>59.39</v>
      </c>
      <c r="E85">
        <f t="shared" si="6"/>
        <v>25.55</v>
      </c>
      <c r="T85">
        <v>2097</v>
      </c>
      <c r="U85">
        <v>99.58</v>
      </c>
      <c r="V85">
        <v>78.069999999999993</v>
      </c>
      <c r="W85">
        <v>58.98</v>
      </c>
      <c r="X85">
        <v>25.55</v>
      </c>
    </row>
    <row r="86" spans="1:24" x14ac:dyDescent="0.25">
      <c r="A86">
        <v>2099</v>
      </c>
      <c r="B86">
        <f t="shared" si="5"/>
        <v>99.45</v>
      </c>
      <c r="C86">
        <f t="shared" si="5"/>
        <v>78.77</v>
      </c>
      <c r="D86">
        <f t="shared" si="5"/>
        <v>59.82</v>
      </c>
      <c r="E86">
        <f t="shared" si="6"/>
        <v>25.9</v>
      </c>
      <c r="T86">
        <v>2098</v>
      </c>
      <c r="U86">
        <v>99.53</v>
      </c>
      <c r="V86">
        <v>78.38</v>
      </c>
      <c r="W86">
        <v>59.39</v>
      </c>
      <c r="X86">
        <v>25.9</v>
      </c>
    </row>
    <row r="87" spans="1:24" x14ac:dyDescent="0.25">
      <c r="A87">
        <v>2100</v>
      </c>
      <c r="B87">
        <f t="shared" si="5"/>
        <v>99.33</v>
      </c>
      <c r="C87">
        <f t="shared" si="5"/>
        <v>79.180000000000007</v>
      </c>
      <c r="D87">
        <f t="shared" si="5"/>
        <v>60.21</v>
      </c>
      <c r="E87">
        <f t="shared" si="6"/>
        <v>26.27</v>
      </c>
      <c r="T87">
        <v>2099</v>
      </c>
      <c r="U87">
        <v>99.45</v>
      </c>
      <c r="V87">
        <v>78.77</v>
      </c>
      <c r="W87">
        <v>59.82</v>
      </c>
      <c r="X87">
        <v>26.27</v>
      </c>
    </row>
    <row r="88" spans="1:24" x14ac:dyDescent="0.25">
      <c r="T88">
        <v>2100</v>
      </c>
      <c r="U88">
        <v>99.33</v>
      </c>
      <c r="V88">
        <v>79.180000000000007</v>
      </c>
      <c r="W88">
        <v>60.21</v>
      </c>
      <c r="X88">
        <v>26.62</v>
      </c>
    </row>
  </sheetData>
  <mergeCells count="1">
    <mergeCell ref="G22:K2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FAED-C4EF-456C-8C20-AAFE5B87B326}">
  <sheetPr codeName="Sheet18"/>
  <dimension ref="A1:X88"/>
  <sheetViews>
    <sheetView workbookViewId="0">
      <selection activeCell="G22" sqref="G22:K32"/>
    </sheetView>
  </sheetViews>
  <sheetFormatPr defaultRowHeight="15" x14ac:dyDescent="0.25"/>
  <cols>
    <col min="10" max="10" width="10.42578125" customWidth="1"/>
  </cols>
  <sheetData>
    <row r="1" spans="1:24" x14ac:dyDescent="0.25">
      <c r="B1" t="str">
        <f>U1</f>
        <v>EDPRIENRG[14]</v>
      </c>
      <c r="C1" t="str">
        <f t="shared" ref="C1:E2" si="0">V1</f>
        <v>EDSECLOWRENRG[14]</v>
      </c>
      <c r="D1" t="str">
        <f t="shared" si="0"/>
        <v>EDSECUPPRENRG[14]</v>
      </c>
      <c r="E1" t="str">
        <f t="shared" si="0"/>
        <v>EDTERENRG[14]</v>
      </c>
      <c r="U1" t="s">
        <v>236</v>
      </c>
      <c r="V1" t="s">
        <v>237</v>
      </c>
      <c r="W1" t="s">
        <v>29</v>
      </c>
      <c r="X1" t="s">
        <v>238</v>
      </c>
    </row>
    <row r="2" spans="1:24" x14ac:dyDescent="0.25">
      <c r="B2" t="str">
        <f>U2</f>
        <v>World</v>
      </c>
      <c r="C2" t="str">
        <f t="shared" si="0"/>
        <v>World</v>
      </c>
      <c r="D2" t="str">
        <f t="shared" si="0"/>
        <v>World</v>
      </c>
      <c r="E2" t="str">
        <f t="shared" si="0"/>
        <v>World</v>
      </c>
      <c r="I2" t="s">
        <v>243</v>
      </c>
      <c r="U2" t="s">
        <v>6</v>
      </c>
      <c r="V2" t="s">
        <v>6</v>
      </c>
      <c r="W2" t="s">
        <v>6</v>
      </c>
      <c r="X2" t="s">
        <v>6</v>
      </c>
    </row>
    <row r="3" spans="1:24" x14ac:dyDescent="0.25">
      <c r="B3" t="s">
        <v>7</v>
      </c>
      <c r="C3" t="s">
        <v>7</v>
      </c>
      <c r="D3" t="s">
        <v>7</v>
      </c>
      <c r="E3" t="s">
        <v>7</v>
      </c>
      <c r="U3" t="s">
        <v>7</v>
      </c>
      <c r="V3" t="s">
        <v>7</v>
      </c>
      <c r="W3" t="s">
        <v>7</v>
      </c>
      <c r="X3" t="s">
        <v>7</v>
      </c>
    </row>
    <row r="5" spans="1:24" x14ac:dyDescent="0.25">
      <c r="A5" t="str">
        <f>B2</f>
        <v>World</v>
      </c>
      <c r="B5" t="s">
        <v>30</v>
      </c>
      <c r="C5" t="s">
        <v>30</v>
      </c>
      <c r="D5" t="s">
        <v>30</v>
      </c>
      <c r="E5" t="s">
        <v>30</v>
      </c>
      <c r="U5" t="s">
        <v>30</v>
      </c>
      <c r="V5" t="s">
        <v>30</v>
      </c>
      <c r="W5" t="s">
        <v>30</v>
      </c>
      <c r="X5" t="s">
        <v>30</v>
      </c>
    </row>
    <row r="6" spans="1:24" x14ac:dyDescent="0.25">
      <c r="B6" t="s">
        <v>239</v>
      </c>
      <c r="C6" t="s">
        <v>240</v>
      </c>
      <c r="D6" t="s">
        <v>241</v>
      </c>
      <c r="E6" t="s">
        <v>242</v>
      </c>
      <c r="U6" t="s">
        <v>11</v>
      </c>
      <c r="V6" t="s">
        <v>11</v>
      </c>
      <c r="W6" t="s">
        <v>11</v>
      </c>
      <c r="X6" t="s">
        <v>11</v>
      </c>
    </row>
    <row r="7" spans="1:24" x14ac:dyDescent="0.25">
      <c r="A7">
        <v>2020</v>
      </c>
      <c r="B7">
        <f>U8</f>
        <v>104.8</v>
      </c>
      <c r="C7">
        <f t="shared" ref="C7:D22" si="1">V8</f>
        <v>90.36</v>
      </c>
      <c r="D7">
        <f t="shared" si="1"/>
        <v>73.92</v>
      </c>
      <c r="E7">
        <f>X7</f>
        <v>41.31</v>
      </c>
      <c r="T7" s="11">
        <v>2019</v>
      </c>
      <c r="U7">
        <v>104.4</v>
      </c>
      <c r="V7">
        <v>90.28</v>
      </c>
      <c r="W7">
        <v>74.06</v>
      </c>
      <c r="X7">
        <v>41.31</v>
      </c>
    </row>
    <row r="8" spans="1:24" x14ac:dyDescent="0.25">
      <c r="A8">
        <v>2021</v>
      </c>
      <c r="B8">
        <f t="shared" ref="B8:D71" si="2">U9</f>
        <v>105</v>
      </c>
      <c r="C8">
        <f t="shared" si="1"/>
        <v>90.29</v>
      </c>
      <c r="D8">
        <f t="shared" si="1"/>
        <v>73.92</v>
      </c>
      <c r="E8">
        <f t="shared" ref="E8:E71" si="3">X8</f>
        <v>41.24</v>
      </c>
      <c r="T8">
        <v>2020</v>
      </c>
      <c r="U8">
        <v>104.8</v>
      </c>
      <c r="V8">
        <v>90.36</v>
      </c>
      <c r="W8">
        <v>73.92</v>
      </c>
      <c r="X8">
        <v>41.24</v>
      </c>
    </row>
    <row r="9" spans="1:24" x14ac:dyDescent="0.25">
      <c r="A9">
        <v>2022</v>
      </c>
      <c r="B9">
        <f t="shared" si="2"/>
        <v>105</v>
      </c>
      <c r="C9">
        <f t="shared" si="1"/>
        <v>89.96</v>
      </c>
      <c r="D9">
        <f t="shared" si="1"/>
        <v>73.97</v>
      </c>
      <c r="E9">
        <f t="shared" si="3"/>
        <v>41.19</v>
      </c>
      <c r="T9">
        <v>2021</v>
      </c>
      <c r="U9">
        <v>105</v>
      </c>
      <c r="V9">
        <v>90.29</v>
      </c>
      <c r="W9">
        <v>73.92</v>
      </c>
      <c r="X9">
        <v>41.19</v>
      </c>
    </row>
    <row r="10" spans="1:24" x14ac:dyDescent="0.25">
      <c r="A10">
        <v>2023</v>
      </c>
      <c r="B10">
        <f t="shared" si="2"/>
        <v>105</v>
      </c>
      <c r="C10">
        <f t="shared" si="1"/>
        <v>89.55</v>
      </c>
      <c r="D10">
        <f t="shared" si="1"/>
        <v>73.84</v>
      </c>
      <c r="E10">
        <f t="shared" si="3"/>
        <v>41.2</v>
      </c>
      <c r="T10">
        <v>2022</v>
      </c>
      <c r="U10">
        <v>105</v>
      </c>
      <c r="V10">
        <v>89.96</v>
      </c>
      <c r="W10">
        <v>73.97</v>
      </c>
      <c r="X10">
        <v>41.2</v>
      </c>
    </row>
    <row r="11" spans="1:24" x14ac:dyDescent="0.25">
      <c r="A11">
        <v>2024</v>
      </c>
      <c r="B11">
        <f t="shared" si="2"/>
        <v>104.7</v>
      </c>
      <c r="C11">
        <f t="shared" si="1"/>
        <v>89.1</v>
      </c>
      <c r="D11">
        <f t="shared" si="1"/>
        <v>73.510000000000005</v>
      </c>
      <c r="E11">
        <f t="shared" si="3"/>
        <v>41.21</v>
      </c>
      <c r="T11">
        <v>2023</v>
      </c>
      <c r="U11">
        <v>105</v>
      </c>
      <c r="V11">
        <v>89.55</v>
      </c>
      <c r="W11">
        <v>73.84</v>
      </c>
      <c r="X11">
        <v>41.21</v>
      </c>
    </row>
    <row r="12" spans="1:24" x14ac:dyDescent="0.25">
      <c r="A12">
        <v>2025</v>
      </c>
      <c r="B12">
        <f t="shared" si="2"/>
        <v>104.3</v>
      </c>
      <c r="C12">
        <f t="shared" si="1"/>
        <v>88.63</v>
      </c>
      <c r="D12">
        <f t="shared" si="1"/>
        <v>72.989999999999995</v>
      </c>
      <c r="E12">
        <f t="shared" si="3"/>
        <v>41.22</v>
      </c>
      <c r="T12">
        <v>2024</v>
      </c>
      <c r="U12">
        <v>104.7</v>
      </c>
      <c r="V12">
        <v>89.1</v>
      </c>
      <c r="W12">
        <v>73.510000000000005</v>
      </c>
      <c r="X12">
        <v>41.22</v>
      </c>
    </row>
    <row r="13" spans="1:24" x14ac:dyDescent="0.25">
      <c r="A13">
        <v>2026</v>
      </c>
      <c r="B13">
        <f t="shared" si="2"/>
        <v>103.9</v>
      </c>
      <c r="C13">
        <f t="shared" si="1"/>
        <v>88.11</v>
      </c>
      <c r="D13">
        <f t="shared" si="1"/>
        <v>72.44</v>
      </c>
      <c r="E13">
        <f t="shared" si="3"/>
        <v>41.24</v>
      </c>
      <c r="T13">
        <v>2025</v>
      </c>
      <c r="U13">
        <v>104.3</v>
      </c>
      <c r="V13">
        <v>88.63</v>
      </c>
      <c r="W13">
        <v>72.989999999999995</v>
      </c>
      <c r="X13">
        <v>41.24</v>
      </c>
    </row>
    <row r="14" spans="1:24" x14ac:dyDescent="0.25">
      <c r="A14">
        <v>2027</v>
      </c>
      <c r="B14">
        <f t="shared" si="2"/>
        <v>103.4</v>
      </c>
      <c r="C14">
        <f t="shared" si="1"/>
        <v>87.43</v>
      </c>
      <c r="D14">
        <f t="shared" si="1"/>
        <v>71.92</v>
      </c>
      <c r="E14">
        <f t="shared" si="3"/>
        <v>41.27</v>
      </c>
      <c r="T14">
        <v>2026</v>
      </c>
      <c r="U14">
        <v>103.9</v>
      </c>
      <c r="V14">
        <v>88.11</v>
      </c>
      <c r="W14">
        <v>72.44</v>
      </c>
      <c r="X14">
        <v>41.27</v>
      </c>
    </row>
    <row r="15" spans="1:24" x14ac:dyDescent="0.25">
      <c r="A15">
        <v>2028</v>
      </c>
      <c r="B15">
        <f t="shared" si="2"/>
        <v>103</v>
      </c>
      <c r="C15">
        <f t="shared" si="1"/>
        <v>86.54</v>
      </c>
      <c r="D15">
        <f t="shared" si="1"/>
        <v>71.39</v>
      </c>
      <c r="E15">
        <f t="shared" si="3"/>
        <v>41.3</v>
      </c>
      <c r="T15">
        <v>2027</v>
      </c>
      <c r="U15">
        <v>103.4</v>
      </c>
      <c r="V15">
        <v>87.43</v>
      </c>
      <c r="W15">
        <v>71.92</v>
      </c>
      <c r="X15">
        <v>41.3</v>
      </c>
    </row>
    <row r="16" spans="1:24" x14ac:dyDescent="0.25">
      <c r="A16">
        <v>2029</v>
      </c>
      <c r="B16">
        <f t="shared" si="2"/>
        <v>102.7</v>
      </c>
      <c r="C16">
        <f t="shared" si="1"/>
        <v>85.47</v>
      </c>
      <c r="D16">
        <f t="shared" si="1"/>
        <v>70.8</v>
      </c>
      <c r="E16">
        <f t="shared" si="3"/>
        <v>41.36</v>
      </c>
      <c r="T16">
        <v>2028</v>
      </c>
      <c r="U16">
        <v>103</v>
      </c>
      <c r="V16">
        <v>86.54</v>
      </c>
      <c r="W16">
        <v>71.39</v>
      </c>
      <c r="X16">
        <v>41.36</v>
      </c>
    </row>
    <row r="17" spans="1:24" x14ac:dyDescent="0.25">
      <c r="A17">
        <v>2030</v>
      </c>
      <c r="B17">
        <f t="shared" si="2"/>
        <v>102.4</v>
      </c>
      <c r="C17">
        <f t="shared" si="1"/>
        <v>84.41</v>
      </c>
      <c r="D17">
        <f t="shared" si="1"/>
        <v>70.03</v>
      </c>
      <c r="E17">
        <f t="shared" si="3"/>
        <v>41.45</v>
      </c>
      <c r="T17">
        <v>2029</v>
      </c>
      <c r="U17">
        <v>102.7</v>
      </c>
      <c r="V17">
        <v>85.47</v>
      </c>
      <c r="W17">
        <v>70.8</v>
      </c>
      <c r="X17">
        <v>41.45</v>
      </c>
    </row>
    <row r="18" spans="1:24" x14ac:dyDescent="0.25">
      <c r="A18">
        <v>2031</v>
      </c>
      <c r="B18">
        <f t="shared" si="2"/>
        <v>102.2</v>
      </c>
      <c r="C18">
        <f t="shared" si="1"/>
        <v>83.66</v>
      </c>
      <c r="D18">
        <f t="shared" si="1"/>
        <v>69.260000000000005</v>
      </c>
      <c r="E18">
        <f t="shared" si="3"/>
        <v>41.56</v>
      </c>
      <c r="T18">
        <v>2030</v>
      </c>
      <c r="U18">
        <v>102.4</v>
      </c>
      <c r="V18">
        <v>84.41</v>
      </c>
      <c r="W18">
        <v>70.03</v>
      </c>
      <c r="X18">
        <v>41.56</v>
      </c>
    </row>
    <row r="19" spans="1:24" x14ac:dyDescent="0.25">
      <c r="A19">
        <v>2032</v>
      </c>
      <c r="B19">
        <f t="shared" si="2"/>
        <v>102.2</v>
      </c>
      <c r="C19">
        <f t="shared" si="1"/>
        <v>83.26</v>
      </c>
      <c r="D19">
        <f t="shared" si="1"/>
        <v>68.63</v>
      </c>
      <c r="E19">
        <f t="shared" si="3"/>
        <v>41.64</v>
      </c>
      <c r="T19">
        <v>2031</v>
      </c>
      <c r="U19">
        <v>102.2</v>
      </c>
      <c r="V19">
        <v>83.66</v>
      </c>
      <c r="W19">
        <v>69.260000000000005</v>
      </c>
      <c r="X19">
        <v>41.64</v>
      </c>
    </row>
    <row r="20" spans="1:24" x14ac:dyDescent="0.25">
      <c r="A20">
        <v>2033</v>
      </c>
      <c r="B20">
        <f t="shared" si="2"/>
        <v>102.3</v>
      </c>
      <c r="C20">
        <f t="shared" si="1"/>
        <v>83.24</v>
      </c>
      <c r="D20">
        <f t="shared" si="1"/>
        <v>68.27</v>
      </c>
      <c r="E20">
        <f t="shared" si="3"/>
        <v>41.71</v>
      </c>
      <c r="T20">
        <v>2032</v>
      </c>
      <c r="U20">
        <v>102.2</v>
      </c>
      <c r="V20">
        <v>83.26</v>
      </c>
      <c r="W20">
        <v>68.63</v>
      </c>
      <c r="X20">
        <v>41.71</v>
      </c>
    </row>
    <row r="21" spans="1:24" x14ac:dyDescent="0.25">
      <c r="A21">
        <v>2034</v>
      </c>
      <c r="B21">
        <f t="shared" si="2"/>
        <v>102.4</v>
      </c>
      <c r="C21">
        <f t="shared" si="1"/>
        <v>83.36</v>
      </c>
      <c r="D21">
        <f t="shared" si="1"/>
        <v>68.12</v>
      </c>
      <c r="E21">
        <f t="shared" si="3"/>
        <v>41.75</v>
      </c>
      <c r="G21" t="str">
        <f>I2</f>
        <v>Enrollment Rate: All Levels: SSP3</v>
      </c>
      <c r="T21">
        <v>2033</v>
      </c>
      <c r="U21">
        <v>102.3</v>
      </c>
      <c r="V21">
        <v>83.24</v>
      </c>
      <c r="W21">
        <v>68.27</v>
      </c>
      <c r="X21">
        <v>41.75</v>
      </c>
    </row>
    <row r="22" spans="1:24" x14ac:dyDescent="0.25">
      <c r="A22">
        <v>2035</v>
      </c>
      <c r="B22">
        <f t="shared" si="2"/>
        <v>102.5</v>
      </c>
      <c r="C22">
        <f t="shared" si="1"/>
        <v>83.49</v>
      </c>
      <c r="D22">
        <f t="shared" si="1"/>
        <v>68.19</v>
      </c>
      <c r="E22">
        <f t="shared" si="3"/>
        <v>41.76</v>
      </c>
      <c r="G22" s="34" t="str">
        <f>A5</f>
        <v>World</v>
      </c>
      <c r="H22" s="35"/>
      <c r="I22" s="35"/>
      <c r="J22" s="35"/>
      <c r="K22" s="35"/>
      <c r="T22">
        <v>2034</v>
      </c>
      <c r="U22">
        <v>102.4</v>
      </c>
      <c r="V22">
        <v>83.36</v>
      </c>
      <c r="W22">
        <v>68.12</v>
      </c>
      <c r="X22">
        <v>41.76</v>
      </c>
    </row>
    <row r="23" spans="1:24" x14ac:dyDescent="0.25">
      <c r="A23">
        <v>2036</v>
      </c>
      <c r="B23">
        <f t="shared" si="2"/>
        <v>102.5</v>
      </c>
      <c r="C23">
        <f t="shared" si="2"/>
        <v>83.6</v>
      </c>
      <c r="D23">
        <f t="shared" si="2"/>
        <v>68.319999999999993</v>
      </c>
      <c r="E23">
        <f t="shared" si="3"/>
        <v>41.74</v>
      </c>
      <c r="G23" s="4" t="s">
        <v>15</v>
      </c>
      <c r="H23" s="4" t="str">
        <f t="shared" ref="H23:K24" si="4">B6</f>
        <v>Primary</v>
      </c>
      <c r="I23" s="4" t="str">
        <f t="shared" si="4"/>
        <v>Secondary Lower</v>
      </c>
      <c r="J23" s="4" t="str">
        <f t="shared" si="4"/>
        <v>Secondary Upper</v>
      </c>
      <c r="K23" s="4" t="str">
        <f t="shared" si="4"/>
        <v>Tertiary</v>
      </c>
      <c r="T23">
        <v>2035</v>
      </c>
      <c r="U23">
        <v>102.5</v>
      </c>
      <c r="V23">
        <v>83.49</v>
      </c>
      <c r="W23">
        <v>68.19</v>
      </c>
      <c r="X23">
        <v>41.74</v>
      </c>
    </row>
    <row r="24" spans="1:24" x14ac:dyDescent="0.25">
      <c r="A24">
        <v>2037</v>
      </c>
      <c r="B24">
        <f t="shared" si="2"/>
        <v>102.5</v>
      </c>
      <c r="C24">
        <f t="shared" si="2"/>
        <v>83.8</v>
      </c>
      <c r="D24">
        <f t="shared" si="2"/>
        <v>68.44</v>
      </c>
      <c r="E24">
        <f t="shared" si="3"/>
        <v>41.67</v>
      </c>
      <c r="G24" s="4">
        <v>2020</v>
      </c>
      <c r="H24" s="4">
        <f t="shared" si="4"/>
        <v>104.8</v>
      </c>
      <c r="I24" s="9">
        <f t="shared" si="4"/>
        <v>90.36</v>
      </c>
      <c r="J24" s="4">
        <f t="shared" si="4"/>
        <v>73.92</v>
      </c>
      <c r="K24" s="4">
        <f t="shared" si="4"/>
        <v>41.31</v>
      </c>
      <c r="T24">
        <v>2036</v>
      </c>
      <c r="U24">
        <v>102.5</v>
      </c>
      <c r="V24">
        <v>83.6</v>
      </c>
      <c r="W24">
        <v>68.319999999999993</v>
      </c>
      <c r="X24">
        <v>41.67</v>
      </c>
    </row>
    <row r="25" spans="1:24" x14ac:dyDescent="0.25">
      <c r="A25">
        <v>2038</v>
      </c>
      <c r="B25">
        <f t="shared" si="2"/>
        <v>102.4</v>
      </c>
      <c r="C25">
        <f t="shared" si="2"/>
        <v>84.08</v>
      </c>
      <c r="D25">
        <f t="shared" si="2"/>
        <v>68.540000000000006</v>
      </c>
      <c r="E25">
        <f t="shared" si="3"/>
        <v>41.57</v>
      </c>
      <c r="G25" s="4">
        <v>2030</v>
      </c>
      <c r="H25" s="4">
        <f>B17</f>
        <v>102.4</v>
      </c>
      <c r="I25" s="9">
        <f>C17</f>
        <v>84.41</v>
      </c>
      <c r="J25" s="4">
        <f>D17</f>
        <v>70.03</v>
      </c>
      <c r="K25" s="4">
        <f>E17</f>
        <v>41.45</v>
      </c>
      <c r="T25">
        <v>2037</v>
      </c>
      <c r="U25">
        <v>102.5</v>
      </c>
      <c r="V25">
        <v>83.8</v>
      </c>
      <c r="W25">
        <v>68.44</v>
      </c>
      <c r="X25">
        <v>41.57</v>
      </c>
    </row>
    <row r="26" spans="1:24" x14ac:dyDescent="0.25">
      <c r="A26">
        <v>2039</v>
      </c>
      <c r="B26">
        <f t="shared" si="2"/>
        <v>102.4</v>
      </c>
      <c r="C26">
        <f t="shared" si="2"/>
        <v>84.36</v>
      </c>
      <c r="D26">
        <f t="shared" si="2"/>
        <v>68.69</v>
      </c>
      <c r="E26">
        <f t="shared" si="3"/>
        <v>41.45</v>
      </c>
      <c r="G26" s="4">
        <v>2040</v>
      </c>
      <c r="H26" s="4">
        <f>B27</f>
        <v>102.3</v>
      </c>
      <c r="I26" s="9">
        <f>C27</f>
        <v>84.51</v>
      </c>
      <c r="J26" s="4">
        <f>D27</f>
        <v>68.91</v>
      </c>
      <c r="K26" s="4">
        <f>E27</f>
        <v>41.29</v>
      </c>
      <c r="T26">
        <v>2038</v>
      </c>
      <c r="U26">
        <v>102.4</v>
      </c>
      <c r="V26">
        <v>84.08</v>
      </c>
      <c r="W26">
        <v>68.540000000000006</v>
      </c>
      <c r="X26">
        <v>41.45</v>
      </c>
    </row>
    <row r="27" spans="1:24" x14ac:dyDescent="0.25">
      <c r="A27">
        <v>2040</v>
      </c>
      <c r="B27">
        <f t="shared" si="2"/>
        <v>102.3</v>
      </c>
      <c r="C27">
        <f t="shared" si="2"/>
        <v>84.51</v>
      </c>
      <c r="D27">
        <f t="shared" si="2"/>
        <v>68.91</v>
      </c>
      <c r="E27">
        <f t="shared" si="3"/>
        <v>41.29</v>
      </c>
      <c r="G27" s="4">
        <v>2050</v>
      </c>
      <c r="H27" s="4">
        <f>B37</f>
        <v>101.9</v>
      </c>
      <c r="I27" s="9">
        <f>C37</f>
        <v>84.12</v>
      </c>
      <c r="J27" s="4">
        <f>D37</f>
        <v>69.41</v>
      </c>
      <c r="K27" s="4">
        <f>E37</f>
        <v>41.17</v>
      </c>
      <c r="T27">
        <v>2039</v>
      </c>
      <c r="U27">
        <v>102.4</v>
      </c>
      <c r="V27">
        <v>84.36</v>
      </c>
      <c r="W27">
        <v>68.69</v>
      </c>
      <c r="X27">
        <v>41.29</v>
      </c>
    </row>
    <row r="28" spans="1:24" x14ac:dyDescent="0.25">
      <c r="A28">
        <v>2041</v>
      </c>
      <c r="B28">
        <f t="shared" si="2"/>
        <v>102.2</v>
      </c>
      <c r="C28">
        <f t="shared" si="2"/>
        <v>84.54</v>
      </c>
      <c r="D28">
        <f t="shared" si="2"/>
        <v>69.13</v>
      </c>
      <c r="E28">
        <f t="shared" si="3"/>
        <v>41.11</v>
      </c>
      <c r="G28" s="4">
        <v>2060</v>
      </c>
      <c r="H28" s="4">
        <f>B37</f>
        <v>101.9</v>
      </c>
      <c r="I28" s="9">
        <f>C37</f>
        <v>84.12</v>
      </c>
      <c r="J28" s="4">
        <f>D37</f>
        <v>69.41</v>
      </c>
      <c r="K28" s="4">
        <f>E37</f>
        <v>41.17</v>
      </c>
      <c r="T28">
        <v>2040</v>
      </c>
      <c r="U28">
        <v>102.3</v>
      </c>
      <c r="V28">
        <v>84.51</v>
      </c>
      <c r="W28">
        <v>68.91</v>
      </c>
      <c r="X28">
        <v>41.11</v>
      </c>
    </row>
    <row r="29" spans="1:24" x14ac:dyDescent="0.25">
      <c r="A29">
        <v>2042</v>
      </c>
      <c r="B29">
        <f t="shared" si="2"/>
        <v>102.1</v>
      </c>
      <c r="C29">
        <f t="shared" si="2"/>
        <v>84.51</v>
      </c>
      <c r="D29">
        <f t="shared" si="2"/>
        <v>69.3</v>
      </c>
      <c r="E29">
        <f t="shared" si="3"/>
        <v>41.01</v>
      </c>
      <c r="G29" s="4">
        <v>2070</v>
      </c>
      <c r="H29" s="4">
        <f>B57</f>
        <v>101.8</v>
      </c>
      <c r="I29" s="9">
        <f>C57</f>
        <v>84.92</v>
      </c>
      <c r="J29" s="4">
        <f>D57</f>
        <v>70.23</v>
      </c>
      <c r="K29" s="4">
        <f>E57</f>
        <v>41.24</v>
      </c>
      <c r="T29">
        <v>2041</v>
      </c>
      <c r="U29">
        <v>102.2</v>
      </c>
      <c r="V29">
        <v>84.54</v>
      </c>
      <c r="W29">
        <v>69.13</v>
      </c>
      <c r="X29">
        <v>41.01</v>
      </c>
    </row>
    <row r="30" spans="1:24" x14ac:dyDescent="0.25">
      <c r="A30">
        <v>2043</v>
      </c>
      <c r="B30">
        <f t="shared" si="2"/>
        <v>102.1</v>
      </c>
      <c r="C30">
        <f t="shared" si="2"/>
        <v>84.46</v>
      </c>
      <c r="D30">
        <f t="shared" si="2"/>
        <v>69.42</v>
      </c>
      <c r="E30">
        <f t="shared" si="3"/>
        <v>40.97</v>
      </c>
      <c r="G30" s="4">
        <v>2080</v>
      </c>
      <c r="H30" s="4">
        <f>B67</f>
        <v>101.6</v>
      </c>
      <c r="I30" s="9">
        <f>C67</f>
        <v>85.17</v>
      </c>
      <c r="J30" s="4">
        <f>D67</f>
        <v>70.75</v>
      </c>
      <c r="K30" s="4">
        <f>E67</f>
        <v>41.63</v>
      </c>
      <c r="T30">
        <v>2042</v>
      </c>
      <c r="U30">
        <v>102.1</v>
      </c>
      <c r="V30">
        <v>84.51</v>
      </c>
      <c r="W30">
        <v>69.3</v>
      </c>
      <c r="X30">
        <v>40.97</v>
      </c>
    </row>
    <row r="31" spans="1:24" x14ac:dyDescent="0.25">
      <c r="A31">
        <v>2044</v>
      </c>
      <c r="B31">
        <f t="shared" si="2"/>
        <v>102</v>
      </c>
      <c r="C31">
        <f t="shared" si="2"/>
        <v>84.41</v>
      </c>
      <c r="D31">
        <f t="shared" si="2"/>
        <v>69.48</v>
      </c>
      <c r="E31">
        <f t="shared" si="3"/>
        <v>41.01</v>
      </c>
      <c r="G31" s="4">
        <v>2090</v>
      </c>
      <c r="H31" s="4">
        <f>B77</f>
        <v>101.3</v>
      </c>
      <c r="I31" s="9">
        <f>C77</f>
        <v>85.54</v>
      </c>
      <c r="J31" s="4">
        <f>D77</f>
        <v>71.14</v>
      </c>
      <c r="K31" s="4">
        <f>E77</f>
        <v>41.58</v>
      </c>
      <c r="T31">
        <v>2043</v>
      </c>
      <c r="U31">
        <v>102.1</v>
      </c>
      <c r="V31">
        <v>84.46</v>
      </c>
      <c r="W31">
        <v>69.42</v>
      </c>
      <c r="X31">
        <v>41.01</v>
      </c>
    </row>
    <row r="32" spans="1:24" x14ac:dyDescent="0.25">
      <c r="A32">
        <v>2045</v>
      </c>
      <c r="B32">
        <f t="shared" si="2"/>
        <v>102</v>
      </c>
      <c r="C32">
        <f t="shared" si="2"/>
        <v>84.36</v>
      </c>
      <c r="D32">
        <f t="shared" si="2"/>
        <v>69.52</v>
      </c>
      <c r="E32">
        <f t="shared" si="3"/>
        <v>41.1</v>
      </c>
      <c r="G32" s="4">
        <v>2100</v>
      </c>
      <c r="H32" s="4">
        <f>B87</f>
        <v>101.1</v>
      </c>
      <c r="I32" s="9">
        <f>C87</f>
        <v>86.24</v>
      </c>
      <c r="J32" s="4">
        <f>D87</f>
        <v>72.08</v>
      </c>
      <c r="K32" s="4">
        <f>E87</f>
        <v>42.03</v>
      </c>
      <c r="T32">
        <v>2044</v>
      </c>
      <c r="U32">
        <v>102</v>
      </c>
      <c r="V32">
        <v>84.41</v>
      </c>
      <c r="W32">
        <v>69.48</v>
      </c>
      <c r="X32">
        <v>41.1</v>
      </c>
    </row>
    <row r="33" spans="1:24" x14ac:dyDescent="0.25">
      <c r="A33">
        <v>2046</v>
      </c>
      <c r="B33">
        <f t="shared" si="2"/>
        <v>101.9</v>
      </c>
      <c r="C33">
        <f t="shared" si="2"/>
        <v>84.31</v>
      </c>
      <c r="D33">
        <f t="shared" si="2"/>
        <v>69.53</v>
      </c>
      <c r="E33">
        <f t="shared" si="3"/>
        <v>41.15</v>
      </c>
      <c r="T33">
        <v>2045</v>
      </c>
      <c r="U33">
        <v>102</v>
      </c>
      <c r="V33">
        <v>84.36</v>
      </c>
      <c r="W33">
        <v>69.52</v>
      </c>
      <c r="X33">
        <v>41.15</v>
      </c>
    </row>
    <row r="34" spans="1:24" x14ac:dyDescent="0.25">
      <c r="A34">
        <v>2047</v>
      </c>
      <c r="B34">
        <f t="shared" si="2"/>
        <v>101.9</v>
      </c>
      <c r="C34">
        <f t="shared" si="2"/>
        <v>84.25</v>
      </c>
      <c r="D34">
        <f t="shared" si="2"/>
        <v>69.53</v>
      </c>
      <c r="E34">
        <f t="shared" si="3"/>
        <v>41.17</v>
      </c>
      <c r="T34">
        <v>2046</v>
      </c>
      <c r="U34">
        <v>101.9</v>
      </c>
      <c r="V34">
        <v>84.31</v>
      </c>
      <c r="W34">
        <v>69.53</v>
      </c>
      <c r="X34">
        <v>41.17</v>
      </c>
    </row>
    <row r="35" spans="1:24" x14ac:dyDescent="0.25">
      <c r="A35">
        <v>2048</v>
      </c>
      <c r="B35">
        <f t="shared" si="2"/>
        <v>101.9</v>
      </c>
      <c r="C35">
        <f t="shared" si="2"/>
        <v>84.2</v>
      </c>
      <c r="D35">
        <f t="shared" si="2"/>
        <v>69.5</v>
      </c>
      <c r="E35">
        <f t="shared" si="3"/>
        <v>41.18</v>
      </c>
      <c r="T35">
        <v>2047</v>
      </c>
      <c r="U35">
        <v>101.9</v>
      </c>
      <c r="V35">
        <v>84.25</v>
      </c>
      <c r="W35">
        <v>69.53</v>
      </c>
      <c r="X35">
        <v>41.18</v>
      </c>
    </row>
    <row r="36" spans="1:24" x14ac:dyDescent="0.25">
      <c r="A36">
        <v>2049</v>
      </c>
      <c r="B36">
        <f t="shared" si="2"/>
        <v>101.9</v>
      </c>
      <c r="C36">
        <f t="shared" si="2"/>
        <v>84.15</v>
      </c>
      <c r="D36">
        <f t="shared" si="2"/>
        <v>69.459999999999994</v>
      </c>
      <c r="E36">
        <f t="shared" si="3"/>
        <v>41.18</v>
      </c>
      <c r="T36">
        <v>2048</v>
      </c>
      <c r="U36">
        <v>101.9</v>
      </c>
      <c r="V36">
        <v>84.2</v>
      </c>
      <c r="W36">
        <v>69.5</v>
      </c>
      <c r="X36">
        <v>41.18</v>
      </c>
    </row>
    <row r="37" spans="1:24" x14ac:dyDescent="0.25">
      <c r="A37">
        <v>2050</v>
      </c>
      <c r="B37">
        <f t="shared" si="2"/>
        <v>101.9</v>
      </c>
      <c r="C37">
        <f t="shared" si="2"/>
        <v>84.12</v>
      </c>
      <c r="D37">
        <f t="shared" si="2"/>
        <v>69.41</v>
      </c>
      <c r="E37">
        <f t="shared" si="3"/>
        <v>41.17</v>
      </c>
      <c r="T37">
        <v>2049</v>
      </c>
      <c r="U37">
        <v>101.9</v>
      </c>
      <c r="V37">
        <v>84.15</v>
      </c>
      <c r="W37">
        <v>69.459999999999994</v>
      </c>
      <c r="X37">
        <v>41.17</v>
      </c>
    </row>
    <row r="38" spans="1:24" x14ac:dyDescent="0.25">
      <c r="A38">
        <v>2051</v>
      </c>
      <c r="B38">
        <f t="shared" si="2"/>
        <v>101.9</v>
      </c>
      <c r="C38">
        <f t="shared" si="2"/>
        <v>84.1</v>
      </c>
      <c r="D38">
        <f t="shared" si="2"/>
        <v>69.349999999999994</v>
      </c>
      <c r="E38">
        <f t="shared" si="3"/>
        <v>41.14</v>
      </c>
      <c r="T38">
        <v>2050</v>
      </c>
      <c r="U38">
        <v>101.9</v>
      </c>
      <c r="V38">
        <v>84.12</v>
      </c>
      <c r="W38">
        <v>69.41</v>
      </c>
      <c r="X38">
        <v>41.14</v>
      </c>
    </row>
    <row r="39" spans="1:24" x14ac:dyDescent="0.25">
      <c r="A39">
        <v>2052</v>
      </c>
      <c r="B39">
        <f t="shared" si="2"/>
        <v>101.9</v>
      </c>
      <c r="C39">
        <f t="shared" si="2"/>
        <v>84.1</v>
      </c>
      <c r="D39">
        <f t="shared" si="2"/>
        <v>69.290000000000006</v>
      </c>
      <c r="E39">
        <f t="shared" si="3"/>
        <v>41.1</v>
      </c>
      <c r="T39">
        <v>2051</v>
      </c>
      <c r="U39">
        <v>101.9</v>
      </c>
      <c r="V39">
        <v>84.1</v>
      </c>
      <c r="W39">
        <v>69.349999999999994</v>
      </c>
      <c r="X39">
        <v>41.1</v>
      </c>
    </row>
    <row r="40" spans="1:24" x14ac:dyDescent="0.25">
      <c r="A40">
        <v>2053</v>
      </c>
      <c r="B40">
        <f t="shared" si="2"/>
        <v>101.9</v>
      </c>
      <c r="C40">
        <f t="shared" si="2"/>
        <v>84.11</v>
      </c>
      <c r="D40">
        <f t="shared" si="2"/>
        <v>69.25</v>
      </c>
      <c r="E40">
        <f t="shared" si="3"/>
        <v>41.05</v>
      </c>
      <c r="T40">
        <v>2052</v>
      </c>
      <c r="U40">
        <v>101.9</v>
      </c>
      <c r="V40">
        <v>84.1</v>
      </c>
      <c r="W40">
        <v>69.290000000000006</v>
      </c>
      <c r="X40">
        <v>41.05</v>
      </c>
    </row>
    <row r="41" spans="1:24" x14ac:dyDescent="0.25">
      <c r="A41">
        <v>2054</v>
      </c>
      <c r="B41">
        <f t="shared" si="2"/>
        <v>101.9</v>
      </c>
      <c r="C41">
        <f t="shared" si="2"/>
        <v>84.13</v>
      </c>
      <c r="D41">
        <f t="shared" si="2"/>
        <v>69.23</v>
      </c>
      <c r="E41">
        <f t="shared" si="3"/>
        <v>40.99</v>
      </c>
      <c r="T41">
        <v>2053</v>
      </c>
      <c r="U41">
        <v>101.9</v>
      </c>
      <c r="V41">
        <v>84.11</v>
      </c>
      <c r="W41">
        <v>69.25</v>
      </c>
      <c r="X41">
        <v>40.99</v>
      </c>
    </row>
    <row r="42" spans="1:24" x14ac:dyDescent="0.25">
      <c r="A42">
        <v>2055</v>
      </c>
      <c r="B42">
        <f t="shared" si="2"/>
        <v>102</v>
      </c>
      <c r="C42">
        <f t="shared" si="2"/>
        <v>84.16</v>
      </c>
      <c r="D42">
        <f t="shared" si="2"/>
        <v>69.22</v>
      </c>
      <c r="E42">
        <f t="shared" si="3"/>
        <v>40.94</v>
      </c>
      <c r="T42">
        <v>2054</v>
      </c>
      <c r="U42">
        <v>101.9</v>
      </c>
      <c r="V42">
        <v>84.13</v>
      </c>
      <c r="W42">
        <v>69.23</v>
      </c>
      <c r="X42">
        <v>40.94</v>
      </c>
    </row>
    <row r="43" spans="1:24" x14ac:dyDescent="0.25">
      <c r="A43">
        <v>2056</v>
      </c>
      <c r="B43">
        <f t="shared" si="2"/>
        <v>102</v>
      </c>
      <c r="C43">
        <f t="shared" si="2"/>
        <v>84.17</v>
      </c>
      <c r="D43">
        <f t="shared" si="2"/>
        <v>69.22</v>
      </c>
      <c r="E43">
        <f t="shared" si="3"/>
        <v>40.89</v>
      </c>
      <c r="T43">
        <v>2055</v>
      </c>
      <c r="U43">
        <v>102</v>
      </c>
      <c r="V43">
        <v>84.16</v>
      </c>
      <c r="W43">
        <v>69.22</v>
      </c>
      <c r="X43">
        <v>40.89</v>
      </c>
    </row>
    <row r="44" spans="1:24" x14ac:dyDescent="0.25">
      <c r="A44">
        <v>2057</v>
      </c>
      <c r="B44">
        <f t="shared" si="2"/>
        <v>102</v>
      </c>
      <c r="C44">
        <f t="shared" si="2"/>
        <v>84.2</v>
      </c>
      <c r="D44">
        <f t="shared" si="2"/>
        <v>69.22</v>
      </c>
      <c r="E44">
        <f t="shared" si="3"/>
        <v>40.840000000000003</v>
      </c>
      <c r="T44">
        <v>2056</v>
      </c>
      <c r="U44">
        <v>102</v>
      </c>
      <c r="V44">
        <v>84.17</v>
      </c>
      <c r="W44">
        <v>69.22</v>
      </c>
      <c r="X44">
        <v>40.840000000000003</v>
      </c>
    </row>
    <row r="45" spans="1:24" x14ac:dyDescent="0.25">
      <c r="A45">
        <v>2058</v>
      </c>
      <c r="B45">
        <f t="shared" si="2"/>
        <v>102</v>
      </c>
      <c r="C45">
        <f t="shared" si="2"/>
        <v>84.24</v>
      </c>
      <c r="D45">
        <f t="shared" si="2"/>
        <v>69.25</v>
      </c>
      <c r="E45">
        <f t="shared" si="3"/>
        <v>40.79</v>
      </c>
      <c r="T45">
        <v>2057</v>
      </c>
      <c r="U45">
        <v>102</v>
      </c>
      <c r="V45">
        <v>84.2</v>
      </c>
      <c r="W45">
        <v>69.22</v>
      </c>
      <c r="X45">
        <v>40.79</v>
      </c>
    </row>
    <row r="46" spans="1:24" x14ac:dyDescent="0.25">
      <c r="A46">
        <v>2059</v>
      </c>
      <c r="B46">
        <f t="shared" si="2"/>
        <v>102</v>
      </c>
      <c r="C46">
        <f t="shared" si="2"/>
        <v>84.31</v>
      </c>
      <c r="D46">
        <f t="shared" si="2"/>
        <v>69.31</v>
      </c>
      <c r="E46">
        <f t="shared" si="3"/>
        <v>40.75</v>
      </c>
      <c r="T46">
        <v>2058</v>
      </c>
      <c r="U46">
        <v>102</v>
      </c>
      <c r="V46">
        <v>84.24</v>
      </c>
      <c r="W46">
        <v>69.25</v>
      </c>
      <c r="X46">
        <v>40.75</v>
      </c>
    </row>
    <row r="47" spans="1:24" x14ac:dyDescent="0.25">
      <c r="A47">
        <v>2060</v>
      </c>
      <c r="B47">
        <f t="shared" si="2"/>
        <v>102</v>
      </c>
      <c r="C47">
        <f t="shared" si="2"/>
        <v>84.39</v>
      </c>
      <c r="D47">
        <f t="shared" si="2"/>
        <v>69.39</v>
      </c>
      <c r="E47">
        <f t="shared" si="3"/>
        <v>40.74</v>
      </c>
      <c r="T47">
        <v>2059</v>
      </c>
      <c r="U47">
        <v>102</v>
      </c>
      <c r="V47">
        <v>84.31</v>
      </c>
      <c r="W47">
        <v>69.31</v>
      </c>
      <c r="X47">
        <v>40.74</v>
      </c>
    </row>
    <row r="48" spans="1:24" x14ac:dyDescent="0.25">
      <c r="A48">
        <v>2061</v>
      </c>
      <c r="B48">
        <f t="shared" si="2"/>
        <v>102</v>
      </c>
      <c r="C48">
        <f t="shared" si="2"/>
        <v>84.48</v>
      </c>
      <c r="D48">
        <f t="shared" si="2"/>
        <v>69.48</v>
      </c>
      <c r="E48">
        <f t="shared" si="3"/>
        <v>40.76</v>
      </c>
      <c r="T48">
        <v>2060</v>
      </c>
      <c r="U48">
        <v>102</v>
      </c>
      <c r="V48">
        <v>84.39</v>
      </c>
      <c r="W48">
        <v>69.39</v>
      </c>
      <c r="X48">
        <v>40.76</v>
      </c>
    </row>
    <row r="49" spans="1:24" x14ac:dyDescent="0.25">
      <c r="A49">
        <v>2062</v>
      </c>
      <c r="B49">
        <f t="shared" si="2"/>
        <v>102</v>
      </c>
      <c r="C49">
        <f t="shared" si="2"/>
        <v>84.58</v>
      </c>
      <c r="D49">
        <f t="shared" si="2"/>
        <v>69.59</v>
      </c>
      <c r="E49">
        <f t="shared" si="3"/>
        <v>40.79</v>
      </c>
      <c r="T49">
        <v>2061</v>
      </c>
      <c r="U49">
        <v>102</v>
      </c>
      <c r="V49">
        <v>84.48</v>
      </c>
      <c r="W49">
        <v>69.48</v>
      </c>
      <c r="X49">
        <v>40.79</v>
      </c>
    </row>
    <row r="50" spans="1:24" x14ac:dyDescent="0.25">
      <c r="A50">
        <v>2063</v>
      </c>
      <c r="B50">
        <f t="shared" si="2"/>
        <v>102</v>
      </c>
      <c r="C50">
        <f t="shared" si="2"/>
        <v>84.66</v>
      </c>
      <c r="D50">
        <f t="shared" si="2"/>
        <v>69.69</v>
      </c>
      <c r="E50">
        <f t="shared" si="3"/>
        <v>40.85</v>
      </c>
      <c r="T50">
        <v>2062</v>
      </c>
      <c r="U50">
        <v>102</v>
      </c>
      <c r="V50">
        <v>84.58</v>
      </c>
      <c r="W50">
        <v>69.59</v>
      </c>
      <c r="X50">
        <v>40.85</v>
      </c>
    </row>
    <row r="51" spans="1:24" x14ac:dyDescent="0.25">
      <c r="A51">
        <v>2064</v>
      </c>
      <c r="B51">
        <f t="shared" si="2"/>
        <v>102</v>
      </c>
      <c r="C51">
        <f t="shared" si="2"/>
        <v>84.74</v>
      </c>
      <c r="D51">
        <f t="shared" si="2"/>
        <v>69.790000000000006</v>
      </c>
      <c r="E51">
        <f t="shared" si="3"/>
        <v>40.9</v>
      </c>
      <c r="T51">
        <v>2063</v>
      </c>
      <c r="U51">
        <v>102</v>
      </c>
      <c r="V51">
        <v>84.66</v>
      </c>
      <c r="W51">
        <v>69.69</v>
      </c>
      <c r="X51">
        <v>40.9</v>
      </c>
    </row>
    <row r="52" spans="1:24" x14ac:dyDescent="0.25">
      <c r="A52">
        <v>2065</v>
      </c>
      <c r="B52">
        <f t="shared" si="2"/>
        <v>101.9</v>
      </c>
      <c r="C52">
        <f t="shared" si="2"/>
        <v>84.81</v>
      </c>
      <c r="D52">
        <f t="shared" si="2"/>
        <v>69.88</v>
      </c>
      <c r="E52">
        <f t="shared" si="3"/>
        <v>40.97</v>
      </c>
      <c r="T52">
        <v>2064</v>
      </c>
      <c r="U52">
        <v>102</v>
      </c>
      <c r="V52">
        <v>84.74</v>
      </c>
      <c r="W52">
        <v>69.790000000000006</v>
      </c>
      <c r="X52">
        <v>40.97</v>
      </c>
    </row>
    <row r="53" spans="1:24" x14ac:dyDescent="0.25">
      <c r="A53">
        <v>2066</v>
      </c>
      <c r="B53">
        <f t="shared" si="2"/>
        <v>101.9</v>
      </c>
      <c r="C53">
        <f t="shared" si="2"/>
        <v>84.85</v>
      </c>
      <c r="D53">
        <f t="shared" si="2"/>
        <v>69.97</v>
      </c>
      <c r="E53">
        <f t="shared" si="3"/>
        <v>41.03</v>
      </c>
      <c r="T53">
        <v>2065</v>
      </c>
      <c r="U53">
        <v>101.9</v>
      </c>
      <c r="V53">
        <v>84.81</v>
      </c>
      <c r="W53">
        <v>69.88</v>
      </c>
      <c r="X53">
        <v>41.03</v>
      </c>
    </row>
    <row r="54" spans="1:24" x14ac:dyDescent="0.25">
      <c r="A54">
        <v>2067</v>
      </c>
      <c r="B54">
        <f t="shared" si="2"/>
        <v>101.8</v>
      </c>
      <c r="C54">
        <f t="shared" si="2"/>
        <v>84.88</v>
      </c>
      <c r="D54">
        <f t="shared" si="2"/>
        <v>70.03</v>
      </c>
      <c r="E54">
        <f t="shared" si="3"/>
        <v>41.08</v>
      </c>
      <c r="T54">
        <v>2066</v>
      </c>
      <c r="U54">
        <v>101.9</v>
      </c>
      <c r="V54">
        <v>84.85</v>
      </c>
      <c r="W54">
        <v>69.97</v>
      </c>
      <c r="X54">
        <v>41.08</v>
      </c>
    </row>
    <row r="55" spans="1:24" x14ac:dyDescent="0.25">
      <c r="A55">
        <v>2068</v>
      </c>
      <c r="B55">
        <f t="shared" si="2"/>
        <v>101.8</v>
      </c>
      <c r="C55">
        <f t="shared" si="2"/>
        <v>84.89</v>
      </c>
      <c r="D55">
        <f t="shared" si="2"/>
        <v>70.099999999999994</v>
      </c>
      <c r="E55">
        <f t="shared" si="3"/>
        <v>41.13</v>
      </c>
      <c r="T55">
        <v>2067</v>
      </c>
      <c r="U55">
        <v>101.8</v>
      </c>
      <c r="V55">
        <v>84.88</v>
      </c>
      <c r="W55">
        <v>70.03</v>
      </c>
      <c r="X55">
        <v>41.13</v>
      </c>
    </row>
    <row r="56" spans="1:24" x14ac:dyDescent="0.25">
      <c r="A56">
        <v>2069</v>
      </c>
      <c r="B56">
        <f t="shared" si="2"/>
        <v>101.8</v>
      </c>
      <c r="C56">
        <f t="shared" si="2"/>
        <v>84.9</v>
      </c>
      <c r="D56">
        <f t="shared" si="2"/>
        <v>70.17</v>
      </c>
      <c r="E56">
        <f t="shared" si="3"/>
        <v>41.18</v>
      </c>
      <c r="T56">
        <v>2068</v>
      </c>
      <c r="U56">
        <v>101.8</v>
      </c>
      <c r="V56">
        <v>84.89</v>
      </c>
      <c r="W56">
        <v>70.099999999999994</v>
      </c>
      <c r="X56">
        <v>41.18</v>
      </c>
    </row>
    <row r="57" spans="1:24" x14ac:dyDescent="0.25">
      <c r="A57">
        <v>2070</v>
      </c>
      <c r="B57">
        <f t="shared" si="2"/>
        <v>101.8</v>
      </c>
      <c r="C57">
        <f t="shared" si="2"/>
        <v>84.92</v>
      </c>
      <c r="D57">
        <f t="shared" si="2"/>
        <v>70.23</v>
      </c>
      <c r="E57">
        <f t="shared" si="3"/>
        <v>41.24</v>
      </c>
      <c r="T57">
        <v>2069</v>
      </c>
      <c r="U57">
        <v>101.8</v>
      </c>
      <c r="V57">
        <v>84.9</v>
      </c>
      <c r="W57">
        <v>70.17</v>
      </c>
      <c r="X57">
        <v>41.24</v>
      </c>
    </row>
    <row r="58" spans="1:24" x14ac:dyDescent="0.25">
      <c r="A58">
        <v>2071</v>
      </c>
      <c r="B58">
        <f t="shared" si="2"/>
        <v>101.7</v>
      </c>
      <c r="C58">
        <f t="shared" si="2"/>
        <v>84.94</v>
      </c>
      <c r="D58">
        <f t="shared" si="2"/>
        <v>70.290000000000006</v>
      </c>
      <c r="E58">
        <f t="shared" si="3"/>
        <v>41.29</v>
      </c>
      <c r="T58">
        <v>2070</v>
      </c>
      <c r="U58">
        <v>101.8</v>
      </c>
      <c r="V58">
        <v>84.92</v>
      </c>
      <c r="W58">
        <v>70.23</v>
      </c>
      <c r="X58">
        <v>41.29</v>
      </c>
    </row>
    <row r="59" spans="1:24" x14ac:dyDescent="0.25">
      <c r="A59">
        <v>2072</v>
      </c>
      <c r="B59">
        <f t="shared" si="2"/>
        <v>101.7</v>
      </c>
      <c r="C59">
        <f t="shared" si="2"/>
        <v>84.97</v>
      </c>
      <c r="D59">
        <f t="shared" si="2"/>
        <v>70.34</v>
      </c>
      <c r="E59">
        <f t="shared" si="3"/>
        <v>41.35</v>
      </c>
      <c r="T59">
        <v>2071</v>
      </c>
      <c r="U59">
        <v>101.7</v>
      </c>
      <c r="V59">
        <v>84.94</v>
      </c>
      <c r="W59">
        <v>70.290000000000006</v>
      </c>
      <c r="X59">
        <v>41.35</v>
      </c>
    </row>
    <row r="60" spans="1:24" x14ac:dyDescent="0.25">
      <c r="A60">
        <v>2073</v>
      </c>
      <c r="B60">
        <f t="shared" si="2"/>
        <v>101.7</v>
      </c>
      <c r="C60">
        <f t="shared" si="2"/>
        <v>84.99</v>
      </c>
      <c r="D60">
        <f t="shared" si="2"/>
        <v>70.39</v>
      </c>
      <c r="E60">
        <f t="shared" si="3"/>
        <v>41.41</v>
      </c>
      <c r="T60">
        <v>2072</v>
      </c>
      <c r="U60">
        <v>101.7</v>
      </c>
      <c r="V60">
        <v>84.97</v>
      </c>
      <c r="W60">
        <v>70.34</v>
      </c>
      <c r="X60">
        <v>41.41</v>
      </c>
    </row>
    <row r="61" spans="1:24" x14ac:dyDescent="0.25">
      <c r="A61">
        <v>2074</v>
      </c>
      <c r="B61">
        <f t="shared" si="2"/>
        <v>101.7</v>
      </c>
      <c r="C61">
        <f t="shared" si="2"/>
        <v>85.02</v>
      </c>
      <c r="D61">
        <f t="shared" si="2"/>
        <v>70.44</v>
      </c>
      <c r="E61">
        <f t="shared" si="3"/>
        <v>41.46</v>
      </c>
      <c r="T61">
        <v>2073</v>
      </c>
      <c r="U61">
        <v>101.7</v>
      </c>
      <c r="V61">
        <v>84.99</v>
      </c>
      <c r="W61">
        <v>70.39</v>
      </c>
      <c r="X61">
        <v>41.46</v>
      </c>
    </row>
    <row r="62" spans="1:24" x14ac:dyDescent="0.25">
      <c r="A62">
        <v>2075</v>
      </c>
      <c r="B62">
        <f t="shared" si="2"/>
        <v>101.6</v>
      </c>
      <c r="C62">
        <f t="shared" si="2"/>
        <v>85.04</v>
      </c>
      <c r="D62">
        <f t="shared" si="2"/>
        <v>70.48</v>
      </c>
      <c r="E62">
        <f t="shared" si="3"/>
        <v>41.5</v>
      </c>
      <c r="T62">
        <v>2074</v>
      </c>
      <c r="U62">
        <v>101.7</v>
      </c>
      <c r="V62">
        <v>85.02</v>
      </c>
      <c r="W62">
        <v>70.44</v>
      </c>
      <c r="X62">
        <v>41.5</v>
      </c>
    </row>
    <row r="63" spans="1:24" x14ac:dyDescent="0.25">
      <c r="A63">
        <v>2076</v>
      </c>
      <c r="B63">
        <f t="shared" si="2"/>
        <v>101.6</v>
      </c>
      <c r="C63">
        <f t="shared" si="2"/>
        <v>85.07</v>
      </c>
      <c r="D63">
        <f t="shared" si="2"/>
        <v>70.53</v>
      </c>
      <c r="E63">
        <f t="shared" si="3"/>
        <v>41.52</v>
      </c>
      <c r="T63">
        <v>2075</v>
      </c>
      <c r="U63">
        <v>101.6</v>
      </c>
      <c r="V63">
        <v>85.04</v>
      </c>
      <c r="W63">
        <v>70.48</v>
      </c>
      <c r="X63">
        <v>41.52</v>
      </c>
    </row>
    <row r="64" spans="1:24" x14ac:dyDescent="0.25">
      <c r="A64">
        <v>2077</v>
      </c>
      <c r="B64">
        <f t="shared" si="2"/>
        <v>101.6</v>
      </c>
      <c r="C64">
        <f t="shared" si="2"/>
        <v>85.1</v>
      </c>
      <c r="D64">
        <f t="shared" si="2"/>
        <v>70.58</v>
      </c>
      <c r="E64">
        <f t="shared" si="3"/>
        <v>41.55</v>
      </c>
      <c r="T64">
        <v>2076</v>
      </c>
      <c r="U64">
        <v>101.6</v>
      </c>
      <c r="V64">
        <v>85.07</v>
      </c>
      <c r="W64">
        <v>70.53</v>
      </c>
      <c r="X64">
        <v>41.55</v>
      </c>
    </row>
    <row r="65" spans="1:24" x14ac:dyDescent="0.25">
      <c r="A65">
        <v>2078</v>
      </c>
      <c r="B65">
        <f t="shared" si="2"/>
        <v>101.6</v>
      </c>
      <c r="C65">
        <f t="shared" si="2"/>
        <v>85.12</v>
      </c>
      <c r="D65">
        <f t="shared" si="2"/>
        <v>70.64</v>
      </c>
      <c r="E65">
        <f t="shared" si="3"/>
        <v>41.58</v>
      </c>
      <c r="T65">
        <v>2077</v>
      </c>
      <c r="U65">
        <v>101.6</v>
      </c>
      <c r="V65">
        <v>85.1</v>
      </c>
      <c r="W65">
        <v>70.58</v>
      </c>
      <c r="X65">
        <v>41.58</v>
      </c>
    </row>
    <row r="66" spans="1:24" x14ac:dyDescent="0.25">
      <c r="A66">
        <v>2079</v>
      </c>
      <c r="B66">
        <f t="shared" si="2"/>
        <v>101.6</v>
      </c>
      <c r="C66">
        <f t="shared" si="2"/>
        <v>85.15</v>
      </c>
      <c r="D66">
        <f t="shared" si="2"/>
        <v>70.7</v>
      </c>
      <c r="E66">
        <f t="shared" si="3"/>
        <v>41.61</v>
      </c>
      <c r="T66">
        <v>2078</v>
      </c>
      <c r="U66">
        <v>101.6</v>
      </c>
      <c r="V66">
        <v>85.12</v>
      </c>
      <c r="W66">
        <v>70.64</v>
      </c>
      <c r="X66">
        <v>41.61</v>
      </c>
    </row>
    <row r="67" spans="1:24" x14ac:dyDescent="0.25">
      <c r="A67">
        <v>2080</v>
      </c>
      <c r="B67">
        <f t="shared" si="2"/>
        <v>101.6</v>
      </c>
      <c r="C67">
        <f t="shared" si="2"/>
        <v>85.17</v>
      </c>
      <c r="D67">
        <f t="shared" si="2"/>
        <v>70.75</v>
      </c>
      <c r="E67">
        <f t="shared" si="3"/>
        <v>41.63</v>
      </c>
      <c r="T67">
        <v>2079</v>
      </c>
      <c r="U67">
        <v>101.6</v>
      </c>
      <c r="V67">
        <v>85.15</v>
      </c>
      <c r="W67">
        <v>70.7</v>
      </c>
      <c r="X67">
        <v>41.63</v>
      </c>
    </row>
    <row r="68" spans="1:24" x14ac:dyDescent="0.25">
      <c r="A68">
        <v>2081</v>
      </c>
      <c r="B68">
        <f t="shared" si="2"/>
        <v>101.6</v>
      </c>
      <c r="C68">
        <f t="shared" si="2"/>
        <v>85.21</v>
      </c>
      <c r="D68">
        <f t="shared" si="2"/>
        <v>70.790000000000006</v>
      </c>
      <c r="E68">
        <f t="shared" si="3"/>
        <v>41.65</v>
      </c>
      <c r="T68">
        <v>2080</v>
      </c>
      <c r="U68">
        <v>101.6</v>
      </c>
      <c r="V68">
        <v>85.17</v>
      </c>
      <c r="W68">
        <v>70.75</v>
      </c>
      <c r="X68">
        <v>41.65</v>
      </c>
    </row>
    <row r="69" spans="1:24" x14ac:dyDescent="0.25">
      <c r="A69">
        <v>2082</v>
      </c>
      <c r="B69">
        <f t="shared" si="2"/>
        <v>101.6</v>
      </c>
      <c r="C69">
        <f t="shared" si="2"/>
        <v>85.25</v>
      </c>
      <c r="D69">
        <f t="shared" si="2"/>
        <v>70.83</v>
      </c>
      <c r="E69">
        <f t="shared" si="3"/>
        <v>41.66</v>
      </c>
      <c r="T69">
        <v>2081</v>
      </c>
      <c r="U69">
        <v>101.6</v>
      </c>
      <c r="V69">
        <v>85.21</v>
      </c>
      <c r="W69">
        <v>70.790000000000006</v>
      </c>
      <c r="X69">
        <v>41.66</v>
      </c>
    </row>
    <row r="70" spans="1:24" x14ac:dyDescent="0.25">
      <c r="A70">
        <v>2083</v>
      </c>
      <c r="B70">
        <f t="shared" si="2"/>
        <v>101.5</v>
      </c>
      <c r="C70">
        <f t="shared" si="2"/>
        <v>85.29</v>
      </c>
      <c r="D70">
        <f t="shared" si="2"/>
        <v>70.849999999999994</v>
      </c>
      <c r="E70">
        <f t="shared" si="3"/>
        <v>41.65</v>
      </c>
      <c r="T70">
        <v>2082</v>
      </c>
      <c r="U70">
        <v>101.6</v>
      </c>
      <c r="V70">
        <v>85.25</v>
      </c>
      <c r="W70">
        <v>70.83</v>
      </c>
      <c r="X70">
        <v>41.65</v>
      </c>
    </row>
    <row r="71" spans="1:24" x14ac:dyDescent="0.25">
      <c r="A71">
        <v>2084</v>
      </c>
      <c r="B71">
        <f t="shared" si="2"/>
        <v>101.5</v>
      </c>
      <c r="C71">
        <f t="shared" si="2"/>
        <v>85.35</v>
      </c>
      <c r="D71">
        <f t="shared" si="2"/>
        <v>70.89</v>
      </c>
      <c r="E71">
        <f t="shared" si="3"/>
        <v>41.63</v>
      </c>
      <c r="T71">
        <v>2083</v>
      </c>
      <c r="U71">
        <v>101.5</v>
      </c>
      <c r="V71">
        <v>85.29</v>
      </c>
      <c r="W71">
        <v>70.849999999999994</v>
      </c>
      <c r="X71">
        <v>41.63</v>
      </c>
    </row>
    <row r="72" spans="1:24" x14ac:dyDescent="0.25">
      <c r="A72">
        <v>2085</v>
      </c>
      <c r="B72">
        <f t="shared" ref="B72:D87" si="5">U73</f>
        <v>101.5</v>
      </c>
      <c r="C72">
        <f t="shared" si="5"/>
        <v>85.41</v>
      </c>
      <c r="D72">
        <f t="shared" si="5"/>
        <v>70.92</v>
      </c>
      <c r="E72">
        <f t="shared" ref="E72:E87" si="6">X72</f>
        <v>41.61</v>
      </c>
      <c r="T72">
        <v>2084</v>
      </c>
      <c r="U72">
        <v>101.5</v>
      </c>
      <c r="V72">
        <v>85.35</v>
      </c>
      <c r="W72">
        <v>70.89</v>
      </c>
      <c r="X72">
        <v>41.61</v>
      </c>
    </row>
    <row r="73" spans="1:24" x14ac:dyDescent="0.25">
      <c r="A73">
        <v>2086</v>
      </c>
      <c r="B73">
        <f t="shared" si="5"/>
        <v>101.5</v>
      </c>
      <c r="C73">
        <f t="shared" si="5"/>
        <v>85.46</v>
      </c>
      <c r="D73">
        <f t="shared" si="5"/>
        <v>70.97</v>
      </c>
      <c r="E73">
        <f t="shared" si="6"/>
        <v>41.61</v>
      </c>
      <c r="T73">
        <v>2085</v>
      </c>
      <c r="U73">
        <v>101.5</v>
      </c>
      <c r="V73">
        <v>85.41</v>
      </c>
      <c r="W73">
        <v>70.92</v>
      </c>
      <c r="X73">
        <v>41.61</v>
      </c>
    </row>
    <row r="74" spans="1:24" x14ac:dyDescent="0.25">
      <c r="A74">
        <v>2087</v>
      </c>
      <c r="B74">
        <f t="shared" si="5"/>
        <v>101.4</v>
      </c>
      <c r="C74">
        <f t="shared" si="5"/>
        <v>85.51</v>
      </c>
      <c r="D74">
        <f t="shared" si="5"/>
        <v>71.02</v>
      </c>
      <c r="E74">
        <f t="shared" si="6"/>
        <v>41.61</v>
      </c>
      <c r="T74">
        <v>2086</v>
      </c>
      <c r="U74">
        <v>101.5</v>
      </c>
      <c r="V74">
        <v>85.46</v>
      </c>
      <c r="W74">
        <v>70.97</v>
      </c>
      <c r="X74">
        <v>41.61</v>
      </c>
    </row>
    <row r="75" spans="1:24" x14ac:dyDescent="0.25">
      <c r="A75">
        <v>2088</v>
      </c>
      <c r="B75">
        <f t="shared" si="5"/>
        <v>101.4</v>
      </c>
      <c r="C75">
        <f t="shared" si="5"/>
        <v>85.52</v>
      </c>
      <c r="D75">
        <f t="shared" si="5"/>
        <v>71.06</v>
      </c>
      <c r="E75">
        <f t="shared" si="6"/>
        <v>41.61</v>
      </c>
      <c r="T75">
        <v>2087</v>
      </c>
      <c r="U75">
        <v>101.4</v>
      </c>
      <c r="V75">
        <v>85.51</v>
      </c>
      <c r="W75">
        <v>71.02</v>
      </c>
      <c r="X75">
        <v>41.61</v>
      </c>
    </row>
    <row r="76" spans="1:24" x14ac:dyDescent="0.25">
      <c r="A76">
        <v>2089</v>
      </c>
      <c r="B76">
        <f t="shared" si="5"/>
        <v>101.3</v>
      </c>
      <c r="C76">
        <f t="shared" si="5"/>
        <v>85.53</v>
      </c>
      <c r="D76">
        <f t="shared" si="5"/>
        <v>71.099999999999994</v>
      </c>
      <c r="E76">
        <f t="shared" si="6"/>
        <v>41.6</v>
      </c>
      <c r="T76">
        <v>2088</v>
      </c>
      <c r="U76">
        <v>101.4</v>
      </c>
      <c r="V76">
        <v>85.52</v>
      </c>
      <c r="W76">
        <v>71.06</v>
      </c>
      <c r="X76">
        <v>41.6</v>
      </c>
    </row>
    <row r="77" spans="1:24" x14ac:dyDescent="0.25">
      <c r="A77">
        <v>2090</v>
      </c>
      <c r="B77">
        <f t="shared" si="5"/>
        <v>101.3</v>
      </c>
      <c r="C77">
        <f t="shared" si="5"/>
        <v>85.54</v>
      </c>
      <c r="D77">
        <f t="shared" si="5"/>
        <v>71.14</v>
      </c>
      <c r="E77">
        <f t="shared" si="6"/>
        <v>41.58</v>
      </c>
      <c r="T77">
        <v>2089</v>
      </c>
      <c r="U77">
        <v>101.3</v>
      </c>
      <c r="V77">
        <v>85.53</v>
      </c>
      <c r="W77">
        <v>71.099999999999994</v>
      </c>
      <c r="X77">
        <v>41.58</v>
      </c>
    </row>
    <row r="78" spans="1:24" x14ac:dyDescent="0.25">
      <c r="A78">
        <v>2091</v>
      </c>
      <c r="B78">
        <f t="shared" si="5"/>
        <v>101.3</v>
      </c>
      <c r="C78">
        <f t="shared" si="5"/>
        <v>85.54</v>
      </c>
      <c r="D78">
        <f t="shared" si="5"/>
        <v>71.19</v>
      </c>
      <c r="E78">
        <f t="shared" si="6"/>
        <v>41.56</v>
      </c>
      <c r="T78">
        <v>2090</v>
      </c>
      <c r="U78">
        <v>101.3</v>
      </c>
      <c r="V78">
        <v>85.54</v>
      </c>
      <c r="W78">
        <v>71.14</v>
      </c>
      <c r="X78">
        <v>41.56</v>
      </c>
    </row>
    <row r="79" spans="1:24" x14ac:dyDescent="0.25">
      <c r="A79">
        <v>2092</v>
      </c>
      <c r="B79">
        <f t="shared" si="5"/>
        <v>101.2</v>
      </c>
      <c r="C79">
        <f t="shared" si="5"/>
        <v>85.55</v>
      </c>
      <c r="D79">
        <f t="shared" si="5"/>
        <v>71.239999999999995</v>
      </c>
      <c r="E79">
        <f t="shared" si="6"/>
        <v>41.56</v>
      </c>
      <c r="T79">
        <v>2091</v>
      </c>
      <c r="U79">
        <v>101.3</v>
      </c>
      <c r="V79">
        <v>85.54</v>
      </c>
      <c r="W79">
        <v>71.19</v>
      </c>
      <c r="X79">
        <v>41.56</v>
      </c>
    </row>
    <row r="80" spans="1:24" x14ac:dyDescent="0.25">
      <c r="A80">
        <v>2093</v>
      </c>
      <c r="B80">
        <f t="shared" si="5"/>
        <v>101.2</v>
      </c>
      <c r="C80">
        <f t="shared" si="5"/>
        <v>85.56</v>
      </c>
      <c r="D80">
        <f t="shared" si="5"/>
        <v>71.3</v>
      </c>
      <c r="E80">
        <f t="shared" si="6"/>
        <v>41.56</v>
      </c>
      <c r="T80">
        <v>2092</v>
      </c>
      <c r="U80">
        <v>101.2</v>
      </c>
      <c r="V80">
        <v>85.55</v>
      </c>
      <c r="W80">
        <v>71.239999999999995</v>
      </c>
      <c r="X80">
        <v>41.56</v>
      </c>
    </row>
    <row r="81" spans="1:24" x14ac:dyDescent="0.25">
      <c r="A81">
        <v>2094</v>
      </c>
      <c r="B81">
        <f t="shared" si="5"/>
        <v>101.2</v>
      </c>
      <c r="C81">
        <f t="shared" si="5"/>
        <v>85.62</v>
      </c>
      <c r="D81">
        <f t="shared" si="5"/>
        <v>71.39</v>
      </c>
      <c r="E81">
        <f t="shared" si="6"/>
        <v>41.58</v>
      </c>
      <c r="T81">
        <v>2093</v>
      </c>
      <c r="U81">
        <v>101.2</v>
      </c>
      <c r="V81">
        <v>85.56</v>
      </c>
      <c r="W81">
        <v>71.3</v>
      </c>
      <c r="X81">
        <v>41.58</v>
      </c>
    </row>
    <row r="82" spans="1:24" x14ac:dyDescent="0.25">
      <c r="A82">
        <v>2095</v>
      </c>
      <c r="B82">
        <f t="shared" si="5"/>
        <v>101.2</v>
      </c>
      <c r="C82">
        <f t="shared" si="5"/>
        <v>85.7</v>
      </c>
      <c r="D82">
        <f t="shared" si="5"/>
        <v>71.47</v>
      </c>
      <c r="E82">
        <f t="shared" si="6"/>
        <v>41.63</v>
      </c>
      <c r="T82">
        <v>2094</v>
      </c>
      <c r="U82">
        <v>101.2</v>
      </c>
      <c r="V82">
        <v>85.62</v>
      </c>
      <c r="W82">
        <v>71.39</v>
      </c>
      <c r="X82">
        <v>41.63</v>
      </c>
    </row>
    <row r="83" spans="1:24" x14ac:dyDescent="0.25">
      <c r="A83">
        <v>2096</v>
      </c>
      <c r="B83">
        <f t="shared" si="5"/>
        <v>101.2</v>
      </c>
      <c r="C83">
        <f t="shared" si="5"/>
        <v>85.8</v>
      </c>
      <c r="D83">
        <f t="shared" si="5"/>
        <v>71.58</v>
      </c>
      <c r="E83">
        <f t="shared" si="6"/>
        <v>41.68</v>
      </c>
      <c r="T83">
        <v>2095</v>
      </c>
      <c r="U83">
        <v>101.2</v>
      </c>
      <c r="V83">
        <v>85.7</v>
      </c>
      <c r="W83">
        <v>71.47</v>
      </c>
      <c r="X83">
        <v>41.68</v>
      </c>
    </row>
    <row r="84" spans="1:24" x14ac:dyDescent="0.25">
      <c r="A84">
        <v>2097</v>
      </c>
      <c r="B84">
        <f t="shared" si="5"/>
        <v>101.2</v>
      </c>
      <c r="C84">
        <f t="shared" si="5"/>
        <v>85.89</v>
      </c>
      <c r="D84">
        <f t="shared" si="5"/>
        <v>71.69</v>
      </c>
      <c r="E84">
        <f t="shared" si="6"/>
        <v>41.75</v>
      </c>
      <c r="T84">
        <v>2096</v>
      </c>
      <c r="U84">
        <v>101.2</v>
      </c>
      <c r="V84">
        <v>85.8</v>
      </c>
      <c r="W84">
        <v>71.58</v>
      </c>
      <c r="X84">
        <v>41.75</v>
      </c>
    </row>
    <row r="85" spans="1:24" x14ac:dyDescent="0.25">
      <c r="A85">
        <v>2098</v>
      </c>
      <c r="B85">
        <f t="shared" si="5"/>
        <v>101.2</v>
      </c>
      <c r="C85">
        <f t="shared" si="5"/>
        <v>85.99</v>
      </c>
      <c r="D85">
        <f t="shared" si="5"/>
        <v>71.81</v>
      </c>
      <c r="E85">
        <f t="shared" si="6"/>
        <v>41.82</v>
      </c>
      <c r="T85">
        <v>2097</v>
      </c>
      <c r="U85">
        <v>101.2</v>
      </c>
      <c r="V85">
        <v>85.89</v>
      </c>
      <c r="W85">
        <v>71.69</v>
      </c>
      <c r="X85">
        <v>41.82</v>
      </c>
    </row>
    <row r="86" spans="1:24" x14ac:dyDescent="0.25">
      <c r="A86">
        <v>2099</v>
      </c>
      <c r="B86">
        <f t="shared" si="5"/>
        <v>101.2</v>
      </c>
      <c r="C86">
        <f t="shared" si="5"/>
        <v>86.11</v>
      </c>
      <c r="D86">
        <f t="shared" si="5"/>
        <v>71.95</v>
      </c>
      <c r="E86">
        <f t="shared" si="6"/>
        <v>41.92</v>
      </c>
      <c r="T86">
        <v>2098</v>
      </c>
      <c r="U86">
        <v>101.2</v>
      </c>
      <c r="V86">
        <v>85.99</v>
      </c>
      <c r="W86">
        <v>71.81</v>
      </c>
      <c r="X86">
        <v>41.92</v>
      </c>
    </row>
    <row r="87" spans="1:24" x14ac:dyDescent="0.25">
      <c r="A87">
        <v>2100</v>
      </c>
      <c r="B87">
        <f t="shared" si="5"/>
        <v>101.1</v>
      </c>
      <c r="C87">
        <f t="shared" si="5"/>
        <v>86.24</v>
      </c>
      <c r="D87">
        <f t="shared" si="5"/>
        <v>72.08</v>
      </c>
      <c r="E87">
        <f t="shared" si="6"/>
        <v>42.03</v>
      </c>
      <c r="T87">
        <v>2099</v>
      </c>
      <c r="U87">
        <v>101.2</v>
      </c>
      <c r="V87">
        <v>86.11</v>
      </c>
      <c r="W87">
        <v>71.95</v>
      </c>
      <c r="X87">
        <v>42.03</v>
      </c>
    </row>
    <row r="88" spans="1:24" x14ac:dyDescent="0.25">
      <c r="T88">
        <v>2100</v>
      </c>
      <c r="U88">
        <v>101.1</v>
      </c>
      <c r="V88">
        <v>86.24</v>
      </c>
      <c r="W88">
        <v>72.08</v>
      </c>
      <c r="X88">
        <v>42.14</v>
      </c>
    </row>
  </sheetData>
  <mergeCells count="1">
    <mergeCell ref="G22:K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FA2E-B6BF-46F7-B35B-54CF2CA5BD5B}">
  <sheetPr codeName="Sheet19"/>
  <dimension ref="P1:AD28"/>
  <sheetViews>
    <sheetView showGridLines="0" zoomScale="93" zoomScaleNormal="93" workbookViewId="0">
      <selection activeCell="T24" sqref="T24"/>
    </sheetView>
  </sheetViews>
  <sheetFormatPr defaultRowHeight="15" x14ac:dyDescent="0.25"/>
  <cols>
    <col min="23" max="23" width="4.42578125" customWidth="1"/>
    <col min="30" max="30" width="9.140625" customWidth="1"/>
  </cols>
  <sheetData>
    <row r="1" spans="16:30" ht="17.25" customHeight="1" x14ac:dyDescent="0.25">
      <c r="P1" s="7" t="s">
        <v>6</v>
      </c>
      <c r="Q1" s="7" t="s">
        <v>11</v>
      </c>
      <c r="R1" s="7" t="s">
        <v>12</v>
      </c>
      <c r="S1" s="7" t="s">
        <v>9</v>
      </c>
      <c r="T1" s="7" t="s">
        <v>10</v>
      </c>
      <c r="U1" s="7" t="s">
        <v>13</v>
      </c>
      <c r="V1" s="7" t="s">
        <v>14</v>
      </c>
      <c r="X1" s="7" t="s">
        <v>25</v>
      </c>
      <c r="Y1" s="7" t="s">
        <v>11</v>
      </c>
      <c r="Z1" s="7" t="s">
        <v>12</v>
      </c>
      <c r="AA1" s="7" t="s">
        <v>9</v>
      </c>
      <c r="AB1" s="7" t="s">
        <v>10</v>
      </c>
      <c r="AC1" s="7" t="s">
        <v>13</v>
      </c>
      <c r="AD1" s="7" t="s">
        <v>14</v>
      </c>
    </row>
    <row r="2" spans="16:30" x14ac:dyDescent="0.25">
      <c r="P2" s="8">
        <v>2020</v>
      </c>
      <c r="Q2" s="5">
        <v>8.1289999999999996</v>
      </c>
      <c r="R2" s="6">
        <v>8.1289999999999996</v>
      </c>
      <c r="S2" s="5">
        <v>8.1289999999999996</v>
      </c>
      <c r="T2" s="6">
        <v>8.1289999999999996</v>
      </c>
      <c r="U2" s="5">
        <v>8.1289999999999996</v>
      </c>
      <c r="V2" s="6">
        <v>8.1289999999999996</v>
      </c>
      <c r="X2" s="8">
        <v>2020</v>
      </c>
      <c r="Y2" s="5">
        <v>4.593</v>
      </c>
      <c r="Z2" s="6">
        <v>4.593</v>
      </c>
      <c r="AA2" s="5">
        <v>4.593</v>
      </c>
      <c r="AB2" s="6">
        <v>4.593</v>
      </c>
      <c r="AC2" s="5">
        <v>4.593</v>
      </c>
      <c r="AD2" s="6">
        <v>4.593</v>
      </c>
    </row>
    <row r="3" spans="16:30" x14ac:dyDescent="0.25">
      <c r="P3" s="8">
        <v>2030</v>
      </c>
      <c r="Q3" s="5">
        <v>8.6280000000000001</v>
      </c>
      <c r="R3" s="6">
        <v>8.8350000000000009</v>
      </c>
      <c r="S3" s="5">
        <v>8.6690000000000005</v>
      </c>
      <c r="T3" s="6">
        <v>8.875</v>
      </c>
      <c r="U3" s="5">
        <v>8.7609999999999992</v>
      </c>
      <c r="V3" s="6">
        <v>9.234</v>
      </c>
      <c r="X3" s="8">
        <v>2030</v>
      </c>
      <c r="Y3" s="5">
        <v>5.1459999999999999</v>
      </c>
      <c r="Z3" s="6">
        <v>5.5839999999999996</v>
      </c>
      <c r="AA3" s="5">
        <v>5.1680000000000001</v>
      </c>
      <c r="AB3" s="6">
        <v>5.5640000000000001</v>
      </c>
      <c r="AC3" s="5">
        <v>5.2140000000000004</v>
      </c>
      <c r="AD3" s="6">
        <v>6.6509999999999998</v>
      </c>
    </row>
    <row r="4" spans="16:30" x14ac:dyDescent="0.25">
      <c r="P4" s="8">
        <v>2040</v>
      </c>
      <c r="Q4" s="5">
        <v>9.0180000000000007</v>
      </c>
      <c r="R4" s="6">
        <v>9.343</v>
      </c>
      <c r="S4" s="5">
        <v>9.2330000000000005</v>
      </c>
      <c r="T4" s="6">
        <v>9.609</v>
      </c>
      <c r="U4" s="5">
        <v>9.609</v>
      </c>
      <c r="V4" s="6">
        <v>10.26</v>
      </c>
      <c r="X4" s="8">
        <v>2040</v>
      </c>
      <c r="Y4" s="5">
        <v>5.63</v>
      </c>
      <c r="Z4" s="6">
        <v>6.2489999999999997</v>
      </c>
      <c r="AA4" s="5">
        <v>5.8129999999999997</v>
      </c>
      <c r="AB4" s="6">
        <v>6.6029999999999998</v>
      </c>
      <c r="AC4" s="5">
        <v>6.173</v>
      </c>
      <c r="AD4" s="6">
        <v>8.4879999999999995</v>
      </c>
    </row>
    <row r="5" spans="16:30" x14ac:dyDescent="0.25">
      <c r="P5" s="8">
        <v>2050</v>
      </c>
      <c r="Q5" s="5">
        <v>9.3190000000000008</v>
      </c>
      <c r="R5" s="6">
        <v>9.6809999999999992</v>
      </c>
      <c r="S5" s="5">
        <v>9.8070000000000004</v>
      </c>
      <c r="T5" s="6">
        <v>10.29</v>
      </c>
      <c r="U5" s="5">
        <v>10.56</v>
      </c>
      <c r="V5" s="6">
        <v>11.13</v>
      </c>
      <c r="X5" s="8">
        <v>2050</v>
      </c>
      <c r="Y5" s="5">
        <v>6.0970000000000004</v>
      </c>
      <c r="Z5" s="6">
        <v>6.649</v>
      </c>
      <c r="AA5" s="5">
        <v>6.5590000000000002</v>
      </c>
      <c r="AB5" s="6">
        <v>7.6379999999999999</v>
      </c>
      <c r="AC5" s="5">
        <v>7.5140000000000002</v>
      </c>
      <c r="AD5" s="6">
        <v>9.9440000000000008</v>
      </c>
    </row>
    <row r="6" spans="16:30" x14ac:dyDescent="0.25">
      <c r="P6" s="8">
        <v>2060</v>
      </c>
      <c r="Q6" s="5">
        <v>9.5630000000000006</v>
      </c>
      <c r="R6" s="6">
        <v>9.891</v>
      </c>
      <c r="S6" s="5">
        <v>10.35</v>
      </c>
      <c r="T6" s="6">
        <v>10.92</v>
      </c>
      <c r="U6" s="5">
        <v>11.47</v>
      </c>
      <c r="V6" s="6">
        <v>11.83</v>
      </c>
      <c r="X6" s="8">
        <v>2060</v>
      </c>
      <c r="Y6" s="5">
        <v>6.5510000000000002</v>
      </c>
      <c r="Z6" s="6">
        <v>6.8840000000000003</v>
      </c>
      <c r="AA6" s="5">
        <v>7.33</v>
      </c>
      <c r="AB6" s="6">
        <v>8.6069999999999993</v>
      </c>
      <c r="AC6" s="5">
        <v>8.9429999999999996</v>
      </c>
      <c r="AD6" s="6">
        <v>11</v>
      </c>
    </row>
    <row r="7" spans="16:30" x14ac:dyDescent="0.25">
      <c r="P7" s="8">
        <v>2070</v>
      </c>
      <c r="Q7" s="5">
        <v>9.782</v>
      </c>
      <c r="R7" s="6">
        <v>9.9920000000000009</v>
      </c>
      <c r="S7" s="5">
        <v>10.89</v>
      </c>
      <c r="T7" s="6">
        <v>11.49</v>
      </c>
      <c r="U7" s="5">
        <v>12.3</v>
      </c>
      <c r="V7" s="6">
        <v>12.44</v>
      </c>
      <c r="X7" s="8">
        <v>2070</v>
      </c>
      <c r="Y7" s="5">
        <v>6.9850000000000003</v>
      </c>
      <c r="Z7" s="6">
        <v>7.0030000000000001</v>
      </c>
      <c r="AA7" s="5">
        <v>8.0839999999999996</v>
      </c>
      <c r="AB7" s="6">
        <v>9.4760000000000009</v>
      </c>
      <c r="AC7" s="5">
        <v>10.199999999999999</v>
      </c>
      <c r="AD7" s="6">
        <v>11.85</v>
      </c>
    </row>
    <row r="8" spans="16:30" x14ac:dyDescent="0.25">
      <c r="P8" s="8">
        <v>2080</v>
      </c>
      <c r="Q8" s="5">
        <v>9.9870000000000001</v>
      </c>
      <c r="R8" s="6">
        <v>10</v>
      </c>
      <c r="S8" s="5">
        <v>11.41</v>
      </c>
      <c r="T8" s="6">
        <v>12</v>
      </c>
      <c r="U8" s="5">
        <v>13</v>
      </c>
      <c r="V8" s="6">
        <v>12.96</v>
      </c>
      <c r="X8" s="8">
        <v>2080</v>
      </c>
      <c r="Y8" s="5">
        <v>7.3890000000000002</v>
      </c>
      <c r="Z8" s="6">
        <v>7.0430000000000001</v>
      </c>
      <c r="AA8" s="5">
        <v>8.7959999999999994</v>
      </c>
      <c r="AB8" s="6">
        <v>10.24</v>
      </c>
      <c r="AC8" s="5">
        <v>11.22</v>
      </c>
      <c r="AD8" s="6">
        <v>12.53</v>
      </c>
    </row>
    <row r="9" spans="16:30" x14ac:dyDescent="0.25">
      <c r="P9" s="8">
        <v>2090</v>
      </c>
      <c r="Q9" s="5">
        <v>10.18</v>
      </c>
      <c r="R9" s="6">
        <v>9.952</v>
      </c>
      <c r="S9" s="5">
        <v>11.88</v>
      </c>
      <c r="T9" s="6">
        <v>12.42</v>
      </c>
      <c r="U9" s="5">
        <v>13.57</v>
      </c>
      <c r="V9" s="6">
        <v>13.37</v>
      </c>
      <c r="X9" s="8">
        <v>2090</v>
      </c>
      <c r="Y9" s="5">
        <v>7.7779999999999996</v>
      </c>
      <c r="Z9" s="6">
        <v>7.0419999999999998</v>
      </c>
      <c r="AA9" s="5">
        <v>9.4830000000000005</v>
      </c>
      <c r="AB9" s="6">
        <v>10.9</v>
      </c>
      <c r="AC9" s="5">
        <v>12.05</v>
      </c>
      <c r="AD9" s="6">
        <v>13.05</v>
      </c>
    </row>
    <row r="10" spans="16:30" x14ac:dyDescent="0.25">
      <c r="P10" s="8">
        <v>2100</v>
      </c>
      <c r="Q10" s="5">
        <v>10.36</v>
      </c>
      <c r="R10" s="6">
        <v>9.9009999999999998</v>
      </c>
      <c r="S10" s="5">
        <v>12.31</v>
      </c>
      <c r="T10" s="6">
        <v>12.78</v>
      </c>
      <c r="U10" s="5">
        <v>14.05</v>
      </c>
      <c r="V10" s="6">
        <v>13.66</v>
      </c>
      <c r="X10" s="8">
        <v>2100</v>
      </c>
      <c r="Y10" s="5">
        <v>8.16</v>
      </c>
      <c r="Z10" s="6">
        <v>7.0330000000000004</v>
      </c>
      <c r="AA10" s="5">
        <v>10.15</v>
      </c>
      <c r="AB10" s="6">
        <v>11.46</v>
      </c>
      <c r="AC10" s="5">
        <v>12.79</v>
      </c>
      <c r="AD10" s="6">
        <v>13.45</v>
      </c>
    </row>
    <row r="11" spans="16:30" x14ac:dyDescent="0.25">
      <c r="P11" s="7" t="s">
        <v>23</v>
      </c>
      <c r="Q11" s="7" t="s">
        <v>11</v>
      </c>
      <c r="R11" s="7" t="s">
        <v>12</v>
      </c>
      <c r="S11" s="7" t="s">
        <v>9</v>
      </c>
      <c r="T11" s="7" t="s">
        <v>10</v>
      </c>
      <c r="U11" s="7" t="s">
        <v>13</v>
      </c>
      <c r="V11" s="7" t="s">
        <v>14</v>
      </c>
      <c r="W11" s="8"/>
      <c r="X11" s="7" t="s">
        <v>24</v>
      </c>
      <c r="Y11" s="7" t="s">
        <v>11</v>
      </c>
      <c r="Z11" s="7" t="s">
        <v>12</v>
      </c>
      <c r="AA11" s="7" t="s">
        <v>9</v>
      </c>
      <c r="AB11" s="7" t="s">
        <v>10</v>
      </c>
      <c r="AC11" s="7" t="s">
        <v>13</v>
      </c>
      <c r="AD11" s="7" t="s">
        <v>14</v>
      </c>
    </row>
    <row r="12" spans="16:30" x14ac:dyDescent="0.25">
      <c r="P12" s="8">
        <v>2020</v>
      </c>
      <c r="Q12" s="5">
        <v>6.59</v>
      </c>
      <c r="R12" s="6">
        <v>6.59</v>
      </c>
      <c r="S12" s="5">
        <v>6.59</v>
      </c>
      <c r="T12" s="6">
        <v>6.59</v>
      </c>
      <c r="U12" s="5">
        <v>6.59</v>
      </c>
      <c r="V12" s="6">
        <v>6.59</v>
      </c>
      <c r="X12" s="8">
        <v>2020</v>
      </c>
      <c r="Y12" s="5">
        <v>8.3230000000000004</v>
      </c>
      <c r="Z12" s="6">
        <v>8.3230000000000004</v>
      </c>
      <c r="AA12" s="5">
        <v>8.3230000000000004</v>
      </c>
      <c r="AB12" s="6">
        <v>8.3230000000000004</v>
      </c>
      <c r="AC12" s="5">
        <v>8.3230000000000004</v>
      </c>
      <c r="AD12" s="6">
        <v>8.3230000000000004</v>
      </c>
    </row>
    <row r="13" spans="16:30" x14ac:dyDescent="0.25">
      <c r="P13" s="8">
        <v>2030</v>
      </c>
      <c r="Q13" s="5">
        <v>7.5650000000000004</v>
      </c>
      <c r="R13" s="6">
        <v>7.8739999999999997</v>
      </c>
      <c r="S13" s="5">
        <v>7.6070000000000002</v>
      </c>
      <c r="T13" s="6">
        <v>7.9249999999999998</v>
      </c>
      <c r="U13" s="5">
        <v>7.6719999999999997</v>
      </c>
      <c r="V13" s="6">
        <v>8.2680000000000007</v>
      </c>
      <c r="X13" s="8">
        <v>2030</v>
      </c>
      <c r="Y13" s="5">
        <v>9.1229999999999993</v>
      </c>
      <c r="Z13" s="6">
        <v>9.0960000000000001</v>
      </c>
      <c r="AA13" s="5">
        <v>9.14</v>
      </c>
      <c r="AB13" s="6">
        <v>9.1329999999999991</v>
      </c>
      <c r="AC13" s="5">
        <v>9.1920000000000002</v>
      </c>
      <c r="AD13" s="6">
        <v>9.18</v>
      </c>
    </row>
    <row r="14" spans="16:30" x14ac:dyDescent="0.25">
      <c r="P14" s="8">
        <v>2040</v>
      </c>
      <c r="Q14" s="5">
        <v>8.3960000000000008</v>
      </c>
      <c r="R14" s="6">
        <v>8.8190000000000008</v>
      </c>
      <c r="S14" s="5">
        <v>8.5960000000000001</v>
      </c>
      <c r="T14" s="6">
        <v>9.14</v>
      </c>
      <c r="U14" s="5">
        <v>8.8859999999999992</v>
      </c>
      <c r="V14" s="6">
        <v>9.6959999999999997</v>
      </c>
      <c r="X14" s="8">
        <v>2040</v>
      </c>
      <c r="Y14" s="5">
        <v>9.8559999999999999</v>
      </c>
      <c r="Z14" s="6">
        <v>9.8149999999999995</v>
      </c>
      <c r="AA14" s="5">
        <v>10.02</v>
      </c>
      <c r="AB14" s="6">
        <v>9.9749999999999996</v>
      </c>
      <c r="AC14" s="5">
        <v>10.23</v>
      </c>
      <c r="AD14" s="6">
        <v>10.039999999999999</v>
      </c>
    </row>
    <row r="15" spans="16:30" x14ac:dyDescent="0.25">
      <c r="P15" s="8">
        <v>2050</v>
      </c>
      <c r="Q15" s="5">
        <v>9.1110000000000007</v>
      </c>
      <c r="R15" s="6">
        <v>9.5359999999999996</v>
      </c>
      <c r="S15" s="5">
        <v>9.5079999999999991</v>
      </c>
      <c r="T15" s="6">
        <v>10.210000000000001</v>
      </c>
      <c r="U15" s="5">
        <v>10.09</v>
      </c>
      <c r="V15" s="6">
        <v>10.87</v>
      </c>
      <c r="X15" s="8">
        <v>2050</v>
      </c>
      <c r="Y15" s="5">
        <v>10.44</v>
      </c>
      <c r="Z15" s="6">
        <v>10.42</v>
      </c>
      <c r="AA15" s="5">
        <v>10.85</v>
      </c>
      <c r="AB15" s="6">
        <v>10.72</v>
      </c>
      <c r="AC15" s="5">
        <v>11.23</v>
      </c>
      <c r="AD15" s="6">
        <v>10.77</v>
      </c>
    </row>
    <row r="16" spans="16:30" x14ac:dyDescent="0.25">
      <c r="P16" s="8">
        <v>2060</v>
      </c>
      <c r="Q16" s="5">
        <v>9.7100000000000009</v>
      </c>
      <c r="R16" s="6">
        <v>10.09</v>
      </c>
      <c r="S16" s="5">
        <v>10.33</v>
      </c>
      <c r="T16" s="6">
        <v>11.18</v>
      </c>
      <c r="U16" s="5">
        <v>11.13</v>
      </c>
      <c r="V16" s="6">
        <v>11.83</v>
      </c>
      <c r="X16" s="8">
        <v>2060</v>
      </c>
      <c r="Y16" s="5">
        <v>10.91</v>
      </c>
      <c r="Z16" s="6">
        <v>10.95</v>
      </c>
      <c r="AA16" s="5">
        <v>11.59</v>
      </c>
      <c r="AB16" s="6">
        <v>11.4</v>
      </c>
      <c r="AC16" s="5">
        <v>12.12</v>
      </c>
      <c r="AD16" s="6">
        <v>11.4</v>
      </c>
    </row>
    <row r="17" spans="16:30" x14ac:dyDescent="0.25">
      <c r="P17" s="8">
        <v>2070</v>
      </c>
      <c r="Q17" s="5">
        <v>10.23</v>
      </c>
      <c r="R17" s="6">
        <v>10.48</v>
      </c>
      <c r="S17" s="5">
        <v>11.1</v>
      </c>
      <c r="T17" s="6">
        <v>12.04</v>
      </c>
      <c r="U17" s="5">
        <v>12.07</v>
      </c>
      <c r="V17" s="6">
        <v>12.66</v>
      </c>
      <c r="X17" s="8">
        <v>2070</v>
      </c>
      <c r="Y17" s="5">
        <v>11.28</v>
      </c>
      <c r="Z17" s="6">
        <v>11.38</v>
      </c>
      <c r="AA17" s="5">
        <v>12.31</v>
      </c>
      <c r="AB17" s="6">
        <v>12.06</v>
      </c>
      <c r="AC17" s="5">
        <v>13</v>
      </c>
      <c r="AD17" s="6">
        <v>12.03</v>
      </c>
    </row>
    <row r="18" spans="16:30" x14ac:dyDescent="0.25">
      <c r="P18" s="8">
        <v>2080</v>
      </c>
      <c r="Q18" s="5">
        <v>10.68</v>
      </c>
      <c r="R18" s="6">
        <v>10.68</v>
      </c>
      <c r="S18" s="5">
        <v>11.84</v>
      </c>
      <c r="T18" s="6">
        <v>12.77</v>
      </c>
      <c r="U18" s="5">
        <v>12.93</v>
      </c>
      <c r="V18" s="6">
        <v>13.37</v>
      </c>
      <c r="X18" s="8">
        <v>2080</v>
      </c>
      <c r="Y18" s="5">
        <v>11.51</v>
      </c>
      <c r="Z18" s="6">
        <v>11.62</v>
      </c>
      <c r="AA18" s="5">
        <v>12.89</v>
      </c>
      <c r="AB18" s="6">
        <v>12.62</v>
      </c>
      <c r="AC18" s="5">
        <v>13.71</v>
      </c>
      <c r="AD18" s="6">
        <v>12.61</v>
      </c>
    </row>
    <row r="19" spans="16:30" x14ac:dyDescent="0.25">
      <c r="P19" s="8">
        <v>2090</v>
      </c>
      <c r="Q19" s="5">
        <v>11.06</v>
      </c>
      <c r="R19" s="6">
        <v>10.75</v>
      </c>
      <c r="S19" s="5">
        <v>12.5</v>
      </c>
      <c r="T19" s="6">
        <v>13.37</v>
      </c>
      <c r="U19" s="5">
        <v>13.66</v>
      </c>
      <c r="V19" s="6">
        <v>13.95</v>
      </c>
      <c r="X19" s="8">
        <v>2090</v>
      </c>
      <c r="Y19" s="5">
        <v>11.62</v>
      </c>
      <c r="Z19" s="6">
        <v>11.69</v>
      </c>
      <c r="AA19" s="5">
        <v>13.33</v>
      </c>
      <c r="AB19" s="6">
        <v>13.02</v>
      </c>
      <c r="AC19" s="5">
        <v>14.24</v>
      </c>
      <c r="AD19" s="6">
        <v>13.08</v>
      </c>
    </row>
    <row r="20" spans="16:30" x14ac:dyDescent="0.25">
      <c r="P20" s="8">
        <v>2100</v>
      </c>
      <c r="Q20" s="5">
        <v>11.37</v>
      </c>
      <c r="R20" s="6">
        <v>10.76</v>
      </c>
      <c r="S20" s="5">
        <v>13.08</v>
      </c>
      <c r="T20" s="6">
        <v>13.84</v>
      </c>
      <c r="U20" s="5">
        <v>14.25</v>
      </c>
      <c r="V20" s="6">
        <v>14.37</v>
      </c>
      <c r="X20" s="8">
        <v>2100</v>
      </c>
      <c r="Y20" s="5">
        <v>11.63</v>
      </c>
      <c r="Z20" s="6">
        <v>11.69</v>
      </c>
      <c r="AA20" s="5">
        <v>13.65</v>
      </c>
      <c r="AB20" s="6">
        <v>13.27</v>
      </c>
      <c r="AC20" s="5">
        <v>14.62</v>
      </c>
      <c r="AD20" s="6">
        <v>13.36</v>
      </c>
    </row>
    <row r="28" spans="16:30" x14ac:dyDescent="0.25">
      <c r="Q28" t="s">
        <v>26</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3E04-492A-4BCB-AFC8-ED29CD539F6A}">
  <sheetPr codeName="Sheet21"/>
  <dimension ref="T3:AB26"/>
  <sheetViews>
    <sheetView showGridLines="0" workbookViewId="0">
      <selection activeCell="T7" sqref="T7"/>
    </sheetView>
  </sheetViews>
  <sheetFormatPr defaultRowHeight="15" x14ac:dyDescent="0.25"/>
  <sheetData>
    <row r="3" spans="20:28" x14ac:dyDescent="0.25">
      <c r="T3" s="12" t="s">
        <v>232</v>
      </c>
    </row>
    <row r="4" spans="20:28" x14ac:dyDescent="0.25">
      <c r="T4" s="11" t="s">
        <v>6</v>
      </c>
      <c r="U4" s="11"/>
      <c r="V4" s="11"/>
      <c r="W4" s="11"/>
      <c r="X4" s="11"/>
      <c r="Y4" s="11" t="s">
        <v>22</v>
      </c>
      <c r="Z4" s="11"/>
      <c r="AA4" s="11"/>
      <c r="AB4" s="11"/>
    </row>
    <row r="5" spans="20:28" x14ac:dyDescent="0.25">
      <c r="T5" s="10" t="s">
        <v>15</v>
      </c>
      <c r="U5" s="10" t="s">
        <v>11</v>
      </c>
      <c r="V5" s="10" t="s">
        <v>9</v>
      </c>
      <c r="W5" s="10" t="s">
        <v>13</v>
      </c>
      <c r="X5" s="10"/>
      <c r="Y5" s="10" t="s">
        <v>15</v>
      </c>
      <c r="Z5" s="10" t="s">
        <v>11</v>
      </c>
      <c r="AA5" s="10" t="s">
        <v>9</v>
      </c>
      <c r="AB5" s="10" t="s">
        <v>21</v>
      </c>
    </row>
    <row r="6" spans="20:28" x14ac:dyDescent="0.25">
      <c r="T6" s="10">
        <v>2020</v>
      </c>
      <c r="U6">
        <v>57.82</v>
      </c>
      <c r="V6" s="3">
        <v>57.82</v>
      </c>
      <c r="W6">
        <v>57.99</v>
      </c>
      <c r="Y6" s="10">
        <v>2020</v>
      </c>
      <c r="Z6">
        <v>17.920000000000002</v>
      </c>
      <c r="AA6" s="3">
        <v>17.920000000000002</v>
      </c>
      <c r="AB6">
        <v>17.97</v>
      </c>
    </row>
    <row r="7" spans="20:28" x14ac:dyDescent="0.25">
      <c r="T7" s="10">
        <v>2030</v>
      </c>
      <c r="U7">
        <v>60.13</v>
      </c>
      <c r="V7" s="3">
        <v>65.489999999999995</v>
      </c>
      <c r="W7">
        <v>72.67</v>
      </c>
      <c r="Y7" s="10">
        <v>2030</v>
      </c>
      <c r="Z7">
        <v>22.65</v>
      </c>
      <c r="AA7" s="3">
        <v>24.15</v>
      </c>
      <c r="AB7">
        <v>29.37</v>
      </c>
    </row>
    <row r="8" spans="20:28" x14ac:dyDescent="0.25">
      <c r="T8" s="10">
        <v>2040</v>
      </c>
      <c r="U8">
        <v>60.87</v>
      </c>
      <c r="V8" s="3">
        <v>72.56</v>
      </c>
      <c r="W8">
        <v>86.13</v>
      </c>
      <c r="Y8" s="10">
        <v>2040</v>
      </c>
      <c r="Z8">
        <v>29.09</v>
      </c>
      <c r="AA8" s="3">
        <v>33.97</v>
      </c>
      <c r="AB8">
        <v>51.11</v>
      </c>
    </row>
    <row r="9" spans="20:28" x14ac:dyDescent="0.25">
      <c r="T9" s="10">
        <v>2050</v>
      </c>
      <c r="U9">
        <v>62.66</v>
      </c>
      <c r="V9" s="3">
        <v>77.400000000000006</v>
      </c>
      <c r="W9">
        <v>91.8</v>
      </c>
      <c r="Y9" s="10">
        <v>2050</v>
      </c>
      <c r="Z9">
        <v>33.67</v>
      </c>
      <c r="AA9" s="3">
        <v>42.24</v>
      </c>
      <c r="AB9">
        <v>67.959999999999994</v>
      </c>
    </row>
    <row r="10" spans="20:28" x14ac:dyDescent="0.25">
      <c r="T10" s="10">
        <v>2060</v>
      </c>
      <c r="U10">
        <v>62.66</v>
      </c>
      <c r="V10" s="3">
        <v>77.400000000000006</v>
      </c>
      <c r="W10">
        <v>91.8</v>
      </c>
      <c r="Y10" s="10">
        <v>2060</v>
      </c>
      <c r="Z10">
        <v>33.67</v>
      </c>
      <c r="AA10" s="3">
        <v>42.24</v>
      </c>
      <c r="AB10">
        <v>67.959999999999994</v>
      </c>
    </row>
    <row r="11" spans="20:28" x14ac:dyDescent="0.25">
      <c r="T11" s="10">
        <v>2070</v>
      </c>
      <c r="U11">
        <v>64.319999999999993</v>
      </c>
      <c r="V11" s="3">
        <v>84.57</v>
      </c>
      <c r="W11">
        <v>96.92</v>
      </c>
      <c r="Y11" s="10">
        <v>2070</v>
      </c>
      <c r="Z11">
        <v>40.799999999999997</v>
      </c>
      <c r="AA11" s="3">
        <v>56.98</v>
      </c>
      <c r="AB11">
        <v>89.94</v>
      </c>
    </row>
    <row r="12" spans="20:28" x14ac:dyDescent="0.25">
      <c r="T12" s="10">
        <v>2080</v>
      </c>
      <c r="U12">
        <v>65.25</v>
      </c>
      <c r="V12" s="3">
        <v>87.65</v>
      </c>
      <c r="W12">
        <v>98</v>
      </c>
      <c r="Y12" s="10">
        <v>2080</v>
      </c>
      <c r="Z12">
        <v>44.25</v>
      </c>
      <c r="AA12" s="3">
        <v>64.5</v>
      </c>
      <c r="AB12">
        <v>94.59</v>
      </c>
    </row>
    <row r="13" spans="20:28" x14ac:dyDescent="0.25">
      <c r="T13" s="10">
        <v>2090</v>
      </c>
      <c r="U13">
        <v>65.86</v>
      </c>
      <c r="V13" s="3">
        <v>90.11</v>
      </c>
      <c r="W13">
        <v>98.62</v>
      </c>
      <c r="Y13" s="10">
        <v>2090</v>
      </c>
      <c r="Z13">
        <v>47.07</v>
      </c>
      <c r="AA13" s="3">
        <v>71.819999999999993</v>
      </c>
      <c r="AB13">
        <v>96.96</v>
      </c>
    </row>
    <row r="14" spans="20:28" x14ac:dyDescent="0.25">
      <c r="T14" s="10">
        <v>2100</v>
      </c>
      <c r="U14">
        <v>67.099999999999994</v>
      </c>
      <c r="V14" s="3">
        <v>92.47</v>
      </c>
      <c r="W14">
        <v>98.88</v>
      </c>
      <c r="Y14" s="10">
        <v>2100</v>
      </c>
      <c r="Z14">
        <v>51.19</v>
      </c>
      <c r="AA14" s="3">
        <v>78.98</v>
      </c>
      <c r="AB14">
        <v>98.13</v>
      </c>
    </row>
    <row r="15" spans="20:28" x14ac:dyDescent="0.25">
      <c r="T15" s="10"/>
      <c r="V15" s="3"/>
      <c r="Y15" s="10"/>
      <c r="AA15" s="3"/>
    </row>
    <row r="16" spans="20:28" x14ac:dyDescent="0.25">
      <c r="T16" s="11" t="s">
        <v>23</v>
      </c>
      <c r="U16" s="11"/>
      <c r="V16" s="11"/>
      <c r="W16" s="11"/>
      <c r="X16" s="11"/>
      <c r="Y16" s="11" t="s">
        <v>24</v>
      </c>
      <c r="Z16" s="11"/>
      <c r="AA16" s="11"/>
      <c r="AB16" s="11"/>
    </row>
    <row r="17" spans="20:28" x14ac:dyDescent="0.25">
      <c r="T17" s="10" t="s">
        <v>15</v>
      </c>
      <c r="U17" s="10" t="s">
        <v>11</v>
      </c>
      <c r="V17" s="10" t="s">
        <v>9</v>
      </c>
      <c r="W17" s="10" t="s">
        <v>21</v>
      </c>
      <c r="X17" s="10"/>
      <c r="Y17" s="10" t="s">
        <v>15</v>
      </c>
      <c r="Z17" s="10" t="s">
        <v>11</v>
      </c>
      <c r="AA17" s="10" t="s">
        <v>9</v>
      </c>
      <c r="AB17" s="10" t="s">
        <v>21</v>
      </c>
    </row>
    <row r="18" spans="20:28" x14ac:dyDescent="0.25">
      <c r="T18" s="10">
        <v>2020</v>
      </c>
      <c r="U18">
        <v>49.82</v>
      </c>
      <c r="V18" s="3">
        <v>49.82</v>
      </c>
      <c r="W18">
        <v>49.99</v>
      </c>
      <c r="Y18" s="10">
        <v>2020</v>
      </c>
      <c r="Z18">
        <v>74.099999999999994</v>
      </c>
      <c r="AA18" s="3">
        <v>74.099999999999994</v>
      </c>
      <c r="AB18">
        <v>74.34</v>
      </c>
    </row>
    <row r="19" spans="20:28" x14ac:dyDescent="0.25">
      <c r="T19" s="10">
        <v>2030</v>
      </c>
      <c r="U19">
        <v>58.51</v>
      </c>
      <c r="V19" s="3">
        <v>63.29</v>
      </c>
      <c r="W19">
        <v>66.59</v>
      </c>
      <c r="Y19" s="10">
        <v>2030</v>
      </c>
      <c r="Z19">
        <v>78.02</v>
      </c>
      <c r="AA19" s="3">
        <v>85.48</v>
      </c>
      <c r="AB19">
        <v>94.51</v>
      </c>
    </row>
    <row r="20" spans="20:28" x14ac:dyDescent="0.25">
      <c r="T20" s="10">
        <v>2040</v>
      </c>
      <c r="U20">
        <v>68.760000000000005</v>
      </c>
      <c r="V20" s="3">
        <v>75.33</v>
      </c>
      <c r="W20">
        <v>91.23</v>
      </c>
      <c r="Y20" s="10">
        <v>2040</v>
      </c>
      <c r="Z20">
        <v>72.05</v>
      </c>
      <c r="AA20" s="3">
        <v>91.32</v>
      </c>
      <c r="AB20">
        <v>98.49</v>
      </c>
    </row>
    <row r="21" spans="20:28" x14ac:dyDescent="0.25">
      <c r="T21" s="10">
        <v>2050</v>
      </c>
      <c r="U21">
        <v>73.7</v>
      </c>
      <c r="V21" s="3">
        <v>83.88</v>
      </c>
      <c r="W21">
        <v>97.03</v>
      </c>
      <c r="Y21" s="10">
        <v>2050</v>
      </c>
      <c r="Z21">
        <v>72.31</v>
      </c>
      <c r="AA21" s="3">
        <v>94.68</v>
      </c>
      <c r="AB21">
        <v>98.75</v>
      </c>
    </row>
    <row r="22" spans="20:28" x14ac:dyDescent="0.25">
      <c r="T22" s="10">
        <v>2060</v>
      </c>
      <c r="U22">
        <v>73.7</v>
      </c>
      <c r="V22" s="3">
        <v>83.88</v>
      </c>
      <c r="W22">
        <v>97.03</v>
      </c>
      <c r="Y22" s="10">
        <v>2060</v>
      </c>
      <c r="Z22">
        <v>72.31</v>
      </c>
      <c r="AA22" s="3">
        <v>94.68</v>
      </c>
      <c r="AB22">
        <v>98.75</v>
      </c>
    </row>
    <row r="23" spans="20:28" x14ac:dyDescent="0.25">
      <c r="T23" s="10">
        <v>2070</v>
      </c>
      <c r="U23">
        <v>78.23</v>
      </c>
      <c r="V23" s="3">
        <v>94.98</v>
      </c>
      <c r="W23">
        <v>98.61</v>
      </c>
      <c r="Y23" s="10">
        <v>2070</v>
      </c>
      <c r="Z23">
        <v>71.2</v>
      </c>
      <c r="AA23" s="3">
        <v>97.07</v>
      </c>
      <c r="AB23">
        <v>98.92</v>
      </c>
    </row>
    <row r="24" spans="20:28" x14ac:dyDescent="0.25">
      <c r="T24" s="10">
        <v>2080</v>
      </c>
      <c r="U24">
        <v>79.150000000000006</v>
      </c>
      <c r="V24" s="3">
        <v>97.61</v>
      </c>
      <c r="W24">
        <v>98.79</v>
      </c>
      <c r="Y24" s="10">
        <v>2080</v>
      </c>
      <c r="Z24">
        <v>71.55</v>
      </c>
      <c r="AA24" s="3">
        <v>97.56</v>
      </c>
      <c r="AB24">
        <v>98.95</v>
      </c>
    </row>
    <row r="25" spans="20:28" x14ac:dyDescent="0.25">
      <c r="T25" s="10">
        <v>2090</v>
      </c>
      <c r="U25">
        <v>79.8</v>
      </c>
      <c r="V25" s="3">
        <v>98.65</v>
      </c>
      <c r="W25">
        <v>98.88</v>
      </c>
      <c r="Y25" s="10">
        <v>2090</v>
      </c>
      <c r="Z25">
        <v>70.78</v>
      </c>
      <c r="AA25" s="3">
        <v>97.95</v>
      </c>
      <c r="AB25">
        <v>98.97</v>
      </c>
    </row>
    <row r="26" spans="20:28" x14ac:dyDescent="0.25">
      <c r="T26" s="10">
        <v>2100</v>
      </c>
      <c r="U26">
        <v>80.069999999999993</v>
      </c>
      <c r="V26" s="3">
        <v>98.87</v>
      </c>
      <c r="W26">
        <v>98.93</v>
      </c>
      <c r="Y26" s="10">
        <v>2100</v>
      </c>
      <c r="Z26">
        <v>70.48</v>
      </c>
      <c r="AA26" s="3">
        <v>98.3</v>
      </c>
      <c r="AB26">
        <v>98.98</v>
      </c>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23479-0409-43CA-BC3D-84EE141DCEBD}">
  <sheetPr codeName="Sheet22"/>
  <dimension ref="A1:P6"/>
  <sheetViews>
    <sheetView workbookViewId="0">
      <selection activeCell="H12" sqref="H12"/>
    </sheetView>
  </sheetViews>
  <sheetFormatPr defaultRowHeight="15" x14ac:dyDescent="0.25"/>
  <cols>
    <col min="1" max="1" width="20" customWidth="1"/>
    <col min="2" max="2" width="16.28515625" customWidth="1"/>
  </cols>
  <sheetData>
    <row r="1" spans="1:16" x14ac:dyDescent="0.25">
      <c r="A1" s="4"/>
      <c r="B1" s="4"/>
      <c r="C1" s="4"/>
      <c r="D1" s="4">
        <v>2020</v>
      </c>
      <c r="E1" s="4">
        <v>2050</v>
      </c>
      <c r="F1" s="4">
        <v>2100</v>
      </c>
      <c r="G1" s="4"/>
      <c r="H1" s="4"/>
      <c r="I1" s="4">
        <v>2020</v>
      </c>
      <c r="J1" s="4">
        <v>2050</v>
      </c>
      <c r="K1" s="4">
        <v>2100</v>
      </c>
      <c r="L1" s="4"/>
      <c r="M1" s="4"/>
      <c r="N1" s="4">
        <v>2020</v>
      </c>
      <c r="O1" s="4">
        <v>2050</v>
      </c>
      <c r="P1" s="4">
        <v>2100</v>
      </c>
    </row>
    <row r="2" spans="1:16" x14ac:dyDescent="0.25">
      <c r="A2" s="4" t="s">
        <v>35</v>
      </c>
      <c r="B2" s="4" t="s">
        <v>37</v>
      </c>
      <c r="C2" s="4" t="s">
        <v>9</v>
      </c>
      <c r="D2" s="4">
        <v>28.53</v>
      </c>
      <c r="E2" s="4">
        <v>30.61</v>
      </c>
      <c r="F2" s="4">
        <v>60.05</v>
      </c>
      <c r="G2" s="4"/>
      <c r="H2" s="4" t="s">
        <v>11</v>
      </c>
      <c r="I2" s="4">
        <v>28.53</v>
      </c>
      <c r="J2" s="4">
        <v>27.07</v>
      </c>
      <c r="K2" s="4">
        <v>47.72</v>
      </c>
      <c r="L2" s="4"/>
      <c r="M2" s="4" t="s">
        <v>21</v>
      </c>
      <c r="N2" s="4">
        <v>28.62</v>
      </c>
      <c r="O2" s="4">
        <v>44.04</v>
      </c>
      <c r="P2" s="4">
        <v>87.52</v>
      </c>
    </row>
    <row r="3" spans="1:16" x14ac:dyDescent="0.25">
      <c r="A3" s="4" t="s">
        <v>35</v>
      </c>
      <c r="B3" s="4" t="s">
        <v>67</v>
      </c>
      <c r="C3" s="4" t="s">
        <v>9</v>
      </c>
      <c r="D3" s="4">
        <v>5.9</v>
      </c>
      <c r="E3" s="4">
        <v>29.08</v>
      </c>
      <c r="F3" s="4">
        <v>71.239999999999995</v>
      </c>
      <c r="G3" s="4"/>
      <c r="H3" s="4" t="s">
        <v>11</v>
      </c>
      <c r="I3" s="4">
        <v>5.9</v>
      </c>
      <c r="J3" s="4">
        <v>21.07</v>
      </c>
      <c r="K3" s="4">
        <v>40.68</v>
      </c>
      <c r="L3" s="4"/>
      <c r="M3" s="4" t="s">
        <v>21</v>
      </c>
      <c r="N3" s="4">
        <v>5.9189999999999996</v>
      </c>
      <c r="O3" s="4">
        <v>55.12</v>
      </c>
      <c r="P3" s="4">
        <v>93.22</v>
      </c>
    </row>
    <row r="4" spans="1:16" x14ac:dyDescent="0.25">
      <c r="A4" s="4" t="s">
        <v>35</v>
      </c>
      <c r="B4" s="4" t="s">
        <v>68</v>
      </c>
      <c r="C4" s="4" t="s">
        <v>9</v>
      </c>
      <c r="D4" s="4">
        <v>6.1150000000000002</v>
      </c>
      <c r="E4" s="4">
        <v>28.83</v>
      </c>
      <c r="F4" s="4">
        <v>70.62</v>
      </c>
      <c r="G4" s="4"/>
      <c r="H4" s="4" t="s">
        <v>11</v>
      </c>
      <c r="I4" s="4">
        <v>6.1150000000000002</v>
      </c>
      <c r="J4" s="4">
        <v>21.01</v>
      </c>
      <c r="K4" s="4">
        <v>43.22</v>
      </c>
      <c r="L4" s="4"/>
      <c r="M4" s="4" t="s">
        <v>21</v>
      </c>
      <c r="N4" s="4">
        <v>6.1349999999999998</v>
      </c>
      <c r="O4" s="4">
        <v>54.03</v>
      </c>
      <c r="P4" s="4">
        <v>94.96</v>
      </c>
    </row>
    <row r="5" spans="1:16" x14ac:dyDescent="0.25">
      <c r="A5" s="4" t="s">
        <v>35</v>
      </c>
      <c r="B5" s="4" t="s">
        <v>187</v>
      </c>
      <c r="C5" s="4" t="s">
        <v>9</v>
      </c>
      <c r="D5" s="4">
        <v>21.05</v>
      </c>
      <c r="E5" s="4">
        <v>58.37</v>
      </c>
      <c r="F5" s="4">
        <v>89.51</v>
      </c>
      <c r="G5" s="4"/>
      <c r="H5" s="4" t="s">
        <v>11</v>
      </c>
      <c r="I5" s="4">
        <v>21.05</v>
      </c>
      <c r="J5" s="4">
        <v>47.58</v>
      </c>
      <c r="K5" s="4">
        <v>67.47</v>
      </c>
      <c r="L5" s="4"/>
      <c r="M5" s="4" t="s">
        <v>21</v>
      </c>
      <c r="N5" s="4">
        <v>21.12</v>
      </c>
      <c r="O5" s="4">
        <v>72.94</v>
      </c>
      <c r="P5" s="4">
        <v>97.46</v>
      </c>
    </row>
    <row r="6" spans="1:16" x14ac:dyDescent="0.25">
      <c r="A6" s="4"/>
      <c r="B6" s="4"/>
      <c r="C6" s="4"/>
      <c r="D6" s="4"/>
      <c r="E6" s="4"/>
      <c r="F6" s="4"/>
      <c r="G6" s="4"/>
      <c r="H6" s="4"/>
      <c r="I6" s="4"/>
      <c r="J6" s="4"/>
      <c r="K6" s="4"/>
      <c r="L6" s="4"/>
      <c r="M6" s="4"/>
      <c r="N6" s="4"/>
      <c r="O6" s="4"/>
      <c r="P6" s="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6FED-E43A-46F4-BE57-64E31C80845A}">
  <sheetPr codeName="Sheet23"/>
  <dimension ref="D43:D44"/>
  <sheetViews>
    <sheetView topLeftCell="A4" workbookViewId="0">
      <selection activeCell="B24" sqref="B24"/>
    </sheetView>
  </sheetViews>
  <sheetFormatPr defaultRowHeight="15" x14ac:dyDescent="0.25"/>
  <sheetData>
    <row r="43" spans="4:4" x14ac:dyDescent="0.25">
      <c r="D43" t="s">
        <v>234</v>
      </c>
    </row>
    <row r="44" spans="4:4" x14ac:dyDescent="0.25">
      <c r="D44" t="s">
        <v>235</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E26DB-3892-4A69-B1EC-43A8432BFDEE}">
  <sheetPr codeName="Sheet24"/>
  <dimension ref="A1"/>
  <sheetViews>
    <sheetView workbookViewId="0">
      <selection activeCell="Q4" sqref="Q4"/>
    </sheetView>
  </sheetViews>
  <sheetFormatPr defaultRowHeight="15" x14ac:dyDescent="0.2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3C8D-9853-4760-B3E0-399F70F67566}">
  <sheetPr codeName="Sheet25"/>
  <dimension ref="A1:AG189"/>
  <sheetViews>
    <sheetView workbookViewId="0"/>
  </sheetViews>
  <sheetFormatPr defaultRowHeight="15" x14ac:dyDescent="0.25"/>
  <sheetData>
    <row r="1" spans="1:33" x14ac:dyDescent="0.25">
      <c r="G1">
        <v>2020</v>
      </c>
      <c r="H1">
        <v>2030</v>
      </c>
      <c r="I1">
        <v>2040</v>
      </c>
      <c r="J1">
        <v>2050</v>
      </c>
      <c r="K1">
        <v>2060</v>
      </c>
      <c r="L1">
        <v>2070</v>
      </c>
      <c r="M1">
        <v>2080</v>
      </c>
      <c r="N1">
        <v>2090</v>
      </c>
      <c r="O1">
        <v>2100</v>
      </c>
      <c r="Y1">
        <v>2020</v>
      </c>
      <c r="Z1">
        <v>2030</v>
      </c>
      <c r="AA1">
        <v>2040</v>
      </c>
      <c r="AB1">
        <v>2050</v>
      </c>
      <c r="AC1">
        <v>2060</v>
      </c>
      <c r="AD1">
        <v>2070</v>
      </c>
      <c r="AE1">
        <v>2080</v>
      </c>
      <c r="AF1">
        <v>2090</v>
      </c>
      <c r="AG1">
        <v>2100</v>
      </c>
    </row>
    <row r="2" spans="1:33" x14ac:dyDescent="0.25">
      <c r="A2" t="s">
        <v>34</v>
      </c>
      <c r="B2" t="s">
        <v>37</v>
      </c>
      <c r="C2" t="s">
        <v>7</v>
      </c>
      <c r="E2" t="s">
        <v>30</v>
      </c>
      <c r="F2" t="s">
        <v>11</v>
      </c>
      <c r="G2">
        <v>28.53</v>
      </c>
      <c r="H2">
        <v>24.27</v>
      </c>
      <c r="I2">
        <v>25.56</v>
      </c>
      <c r="J2">
        <v>27.07</v>
      </c>
      <c r="K2">
        <v>29.07</v>
      </c>
      <c r="L2">
        <v>31.5</v>
      </c>
      <c r="M2">
        <v>36.130000000000003</v>
      </c>
      <c r="N2">
        <v>42</v>
      </c>
      <c r="O2">
        <v>47.72</v>
      </c>
      <c r="S2" t="s">
        <v>36</v>
      </c>
      <c r="T2" t="s">
        <v>37</v>
      </c>
      <c r="U2" t="s">
        <v>7</v>
      </c>
      <c r="W2" t="s">
        <v>30</v>
      </c>
      <c r="X2" t="s">
        <v>21</v>
      </c>
      <c r="Y2">
        <v>28.62</v>
      </c>
      <c r="Z2">
        <v>31.61</v>
      </c>
      <c r="AA2">
        <v>37.97</v>
      </c>
      <c r="AB2">
        <v>44.04</v>
      </c>
      <c r="AC2">
        <v>51.7</v>
      </c>
      <c r="AD2">
        <v>60.18</v>
      </c>
      <c r="AE2">
        <v>69.72</v>
      </c>
      <c r="AF2">
        <v>79.66</v>
      </c>
      <c r="AG2">
        <v>87.52</v>
      </c>
    </row>
    <row r="3" spans="1:33" x14ac:dyDescent="0.25">
      <c r="A3" t="s">
        <v>34</v>
      </c>
      <c r="B3" t="s">
        <v>38</v>
      </c>
      <c r="C3" t="s">
        <v>7</v>
      </c>
      <c r="E3" t="s">
        <v>30</v>
      </c>
      <c r="F3" t="s">
        <v>11</v>
      </c>
      <c r="G3">
        <v>81.099999999999994</v>
      </c>
      <c r="H3">
        <v>85.11</v>
      </c>
      <c r="I3">
        <v>80.709999999999994</v>
      </c>
      <c r="J3">
        <v>79.55</v>
      </c>
      <c r="K3">
        <v>78.83</v>
      </c>
      <c r="L3">
        <v>78.56</v>
      </c>
      <c r="M3">
        <v>76.41</v>
      </c>
      <c r="N3">
        <v>76.14</v>
      </c>
      <c r="O3">
        <v>77.45</v>
      </c>
      <c r="S3" t="s">
        <v>36</v>
      </c>
      <c r="T3" t="s">
        <v>38</v>
      </c>
      <c r="U3" t="s">
        <v>7</v>
      </c>
      <c r="W3" t="s">
        <v>30</v>
      </c>
      <c r="X3" t="s">
        <v>21</v>
      </c>
      <c r="Y3">
        <v>81.37</v>
      </c>
      <c r="Z3">
        <v>98.85</v>
      </c>
      <c r="AA3">
        <v>100</v>
      </c>
      <c r="AB3">
        <v>99.98</v>
      </c>
      <c r="AC3">
        <v>99.95</v>
      </c>
      <c r="AD3">
        <v>99.61</v>
      </c>
      <c r="AE3">
        <v>99.36</v>
      </c>
      <c r="AF3">
        <v>99.22</v>
      </c>
      <c r="AG3">
        <v>99.13</v>
      </c>
    </row>
    <row r="4" spans="1:33" x14ac:dyDescent="0.25">
      <c r="A4" t="s">
        <v>34</v>
      </c>
      <c r="B4" t="s">
        <v>39</v>
      </c>
      <c r="C4" t="s">
        <v>7</v>
      </c>
      <c r="E4" t="s">
        <v>30</v>
      </c>
      <c r="F4" t="s">
        <v>11</v>
      </c>
      <c r="G4">
        <v>40.19</v>
      </c>
      <c r="H4">
        <v>45.86</v>
      </c>
      <c r="I4">
        <v>52.64</v>
      </c>
      <c r="J4">
        <v>54.51</v>
      </c>
      <c r="K4">
        <v>54.72</v>
      </c>
      <c r="L4">
        <v>57.03</v>
      </c>
      <c r="M4">
        <v>59.46</v>
      </c>
      <c r="N4">
        <v>60.53</v>
      </c>
      <c r="O4">
        <v>60.72</v>
      </c>
      <c r="S4" t="s">
        <v>36</v>
      </c>
      <c r="T4" t="s">
        <v>39</v>
      </c>
      <c r="U4" t="s">
        <v>7</v>
      </c>
      <c r="W4" t="s">
        <v>30</v>
      </c>
      <c r="X4" t="s">
        <v>21</v>
      </c>
      <c r="Y4">
        <v>40.32</v>
      </c>
      <c r="Z4">
        <v>62.02</v>
      </c>
      <c r="AA4">
        <v>80.34</v>
      </c>
      <c r="AB4">
        <v>89.17</v>
      </c>
      <c r="AC4">
        <v>92.84</v>
      </c>
      <c r="AD4">
        <v>95.67</v>
      </c>
      <c r="AE4">
        <v>98.28</v>
      </c>
      <c r="AF4">
        <v>99.15</v>
      </c>
      <c r="AG4">
        <v>99.2</v>
      </c>
    </row>
    <row r="5" spans="1:33" x14ac:dyDescent="0.25">
      <c r="A5" t="s">
        <v>34</v>
      </c>
      <c r="B5" t="s">
        <v>40</v>
      </c>
      <c r="C5" t="s">
        <v>7</v>
      </c>
      <c r="E5" t="s">
        <v>30</v>
      </c>
      <c r="F5" t="s">
        <v>11</v>
      </c>
      <c r="G5">
        <v>19.41</v>
      </c>
      <c r="H5">
        <v>28.38</v>
      </c>
      <c r="I5">
        <v>40.270000000000003</v>
      </c>
      <c r="J5">
        <v>48.63</v>
      </c>
      <c r="K5">
        <v>55.04</v>
      </c>
      <c r="L5">
        <v>59.88</v>
      </c>
      <c r="M5">
        <v>63.19</v>
      </c>
      <c r="N5">
        <v>64.010000000000005</v>
      </c>
      <c r="O5">
        <v>67.069999999999993</v>
      </c>
      <c r="S5" t="s">
        <v>36</v>
      </c>
      <c r="T5" t="s">
        <v>40</v>
      </c>
      <c r="U5" t="s">
        <v>7</v>
      </c>
      <c r="W5" t="s">
        <v>30</v>
      </c>
      <c r="X5" t="s">
        <v>21</v>
      </c>
      <c r="Y5">
        <v>19.41</v>
      </c>
      <c r="Z5">
        <v>33.57</v>
      </c>
      <c r="AA5">
        <v>61.79</v>
      </c>
      <c r="AB5">
        <v>80.22</v>
      </c>
      <c r="AC5">
        <v>88.16</v>
      </c>
      <c r="AD5">
        <v>91.97</v>
      </c>
      <c r="AE5">
        <v>95.37</v>
      </c>
      <c r="AF5">
        <v>98.64</v>
      </c>
      <c r="AG5">
        <v>99.68</v>
      </c>
    </row>
    <row r="6" spans="1:33" x14ac:dyDescent="0.25">
      <c r="A6" t="s">
        <v>34</v>
      </c>
      <c r="B6" t="s">
        <v>41</v>
      </c>
      <c r="C6" t="s">
        <v>7</v>
      </c>
      <c r="E6" t="s">
        <v>30</v>
      </c>
      <c r="F6" t="s">
        <v>11</v>
      </c>
      <c r="G6">
        <v>57.88</v>
      </c>
      <c r="H6">
        <v>60.16</v>
      </c>
      <c r="I6">
        <v>66.489999999999995</v>
      </c>
      <c r="J6">
        <v>70.94</v>
      </c>
      <c r="K6">
        <v>74.5</v>
      </c>
      <c r="L6">
        <v>77.760000000000005</v>
      </c>
      <c r="M6">
        <v>79.87</v>
      </c>
      <c r="N6">
        <v>81.63</v>
      </c>
      <c r="O6">
        <v>83.1</v>
      </c>
      <c r="S6" t="s">
        <v>36</v>
      </c>
      <c r="T6" t="s">
        <v>41</v>
      </c>
      <c r="U6" t="s">
        <v>7</v>
      </c>
      <c r="W6" t="s">
        <v>30</v>
      </c>
      <c r="X6" t="s">
        <v>21</v>
      </c>
      <c r="Y6">
        <v>58.07</v>
      </c>
      <c r="Z6">
        <v>81.27</v>
      </c>
      <c r="AA6">
        <v>100.9</v>
      </c>
      <c r="AB6">
        <v>103.2</v>
      </c>
      <c r="AC6">
        <v>100.6</v>
      </c>
      <c r="AD6">
        <v>98.98</v>
      </c>
      <c r="AE6">
        <v>98.77</v>
      </c>
      <c r="AF6">
        <v>98.86</v>
      </c>
      <c r="AG6">
        <v>98.92</v>
      </c>
    </row>
    <row r="7" spans="1:33" x14ac:dyDescent="0.25">
      <c r="A7" t="s">
        <v>34</v>
      </c>
      <c r="B7" t="s">
        <v>42</v>
      </c>
      <c r="C7" t="s">
        <v>7</v>
      </c>
      <c r="E7" t="s">
        <v>30</v>
      </c>
      <c r="F7" t="s">
        <v>11</v>
      </c>
      <c r="G7">
        <v>71.95</v>
      </c>
      <c r="H7">
        <v>77.38</v>
      </c>
      <c r="I7">
        <v>79.33</v>
      </c>
      <c r="J7">
        <v>78.34</v>
      </c>
      <c r="K7">
        <v>75.760000000000005</v>
      </c>
      <c r="L7">
        <v>77.08</v>
      </c>
      <c r="M7">
        <v>77.209999999999994</v>
      </c>
      <c r="N7">
        <v>76.33</v>
      </c>
      <c r="O7">
        <v>75.819999999999993</v>
      </c>
      <c r="S7" t="s">
        <v>36</v>
      </c>
      <c r="T7" t="s">
        <v>42</v>
      </c>
      <c r="U7" t="s">
        <v>7</v>
      </c>
      <c r="W7" t="s">
        <v>30</v>
      </c>
      <c r="X7" t="s">
        <v>21</v>
      </c>
      <c r="Y7">
        <v>72.19</v>
      </c>
      <c r="Z7">
        <v>94.42</v>
      </c>
      <c r="AA7">
        <v>98.97</v>
      </c>
      <c r="AB7">
        <v>98.25</v>
      </c>
      <c r="AC7">
        <v>98.56</v>
      </c>
      <c r="AD7">
        <v>98.76</v>
      </c>
      <c r="AE7">
        <v>98.87</v>
      </c>
      <c r="AF7">
        <v>98.94</v>
      </c>
      <c r="AG7">
        <v>98.98</v>
      </c>
    </row>
    <row r="8" spans="1:33" x14ac:dyDescent="0.25">
      <c r="A8" t="s">
        <v>34</v>
      </c>
      <c r="B8" t="s">
        <v>43</v>
      </c>
      <c r="C8" t="s">
        <v>7</v>
      </c>
      <c r="E8" t="s">
        <v>30</v>
      </c>
      <c r="F8" t="s">
        <v>11</v>
      </c>
      <c r="G8">
        <v>83.19</v>
      </c>
      <c r="H8">
        <v>80.39</v>
      </c>
      <c r="I8">
        <v>76.61</v>
      </c>
      <c r="J8">
        <v>76.44</v>
      </c>
      <c r="K8">
        <v>77.7</v>
      </c>
      <c r="L8">
        <v>77.73</v>
      </c>
      <c r="M8">
        <v>77.62</v>
      </c>
      <c r="N8">
        <v>78.290000000000006</v>
      </c>
      <c r="O8">
        <v>77.63</v>
      </c>
      <c r="S8" t="s">
        <v>36</v>
      </c>
      <c r="T8" t="s">
        <v>43</v>
      </c>
      <c r="U8" t="s">
        <v>7</v>
      </c>
      <c r="W8" t="s">
        <v>30</v>
      </c>
      <c r="X8" t="s">
        <v>21</v>
      </c>
      <c r="Y8">
        <v>83.19</v>
      </c>
      <c r="Z8">
        <v>89.57</v>
      </c>
      <c r="AA8">
        <v>99.34</v>
      </c>
      <c r="AB8">
        <v>100</v>
      </c>
      <c r="AC8">
        <v>100</v>
      </c>
      <c r="AD8">
        <v>100</v>
      </c>
      <c r="AE8">
        <v>100</v>
      </c>
      <c r="AF8">
        <v>100</v>
      </c>
      <c r="AG8">
        <v>99.94</v>
      </c>
    </row>
    <row r="9" spans="1:33" x14ac:dyDescent="0.25">
      <c r="A9" t="s">
        <v>34</v>
      </c>
      <c r="B9" t="s">
        <v>44</v>
      </c>
      <c r="C9" t="s">
        <v>7</v>
      </c>
      <c r="E9" t="s">
        <v>30</v>
      </c>
      <c r="F9" t="s">
        <v>11</v>
      </c>
      <c r="G9">
        <v>82.28</v>
      </c>
      <c r="H9">
        <v>85.36</v>
      </c>
      <c r="I9">
        <v>75.849999999999994</v>
      </c>
      <c r="J9">
        <v>75.59</v>
      </c>
      <c r="K9">
        <v>74.3</v>
      </c>
      <c r="L9">
        <v>72.72</v>
      </c>
      <c r="M9">
        <v>72.72</v>
      </c>
      <c r="N9">
        <v>72.209999999999994</v>
      </c>
      <c r="O9">
        <v>72.17</v>
      </c>
      <c r="S9" t="s">
        <v>36</v>
      </c>
      <c r="T9" t="s">
        <v>44</v>
      </c>
      <c r="U9" t="s">
        <v>7</v>
      </c>
      <c r="W9" t="s">
        <v>30</v>
      </c>
      <c r="X9" t="s">
        <v>21</v>
      </c>
      <c r="Y9">
        <v>82.55</v>
      </c>
      <c r="Z9">
        <v>96.11</v>
      </c>
      <c r="AA9">
        <v>99.72</v>
      </c>
      <c r="AB9">
        <v>99.93</v>
      </c>
      <c r="AC9">
        <v>99.86</v>
      </c>
      <c r="AD9">
        <v>99.62</v>
      </c>
      <c r="AE9">
        <v>99.37</v>
      </c>
      <c r="AF9">
        <v>99.22</v>
      </c>
      <c r="AG9">
        <v>99.13</v>
      </c>
    </row>
    <row r="10" spans="1:33" x14ac:dyDescent="0.25">
      <c r="A10" t="s">
        <v>34</v>
      </c>
      <c r="B10" t="s">
        <v>45</v>
      </c>
      <c r="C10" t="s">
        <v>7</v>
      </c>
      <c r="E10" t="s">
        <v>30</v>
      </c>
      <c r="F10" t="s">
        <v>11</v>
      </c>
      <c r="G10">
        <v>70.83</v>
      </c>
      <c r="H10">
        <v>73.290000000000006</v>
      </c>
      <c r="I10">
        <v>77.989999999999995</v>
      </c>
      <c r="J10">
        <v>76.61</v>
      </c>
      <c r="K10">
        <v>76.34</v>
      </c>
      <c r="L10">
        <v>77.61</v>
      </c>
      <c r="M10">
        <v>76.13</v>
      </c>
      <c r="N10">
        <v>75.05</v>
      </c>
      <c r="O10">
        <v>76.400000000000006</v>
      </c>
      <c r="S10" t="s">
        <v>36</v>
      </c>
      <c r="T10" t="s">
        <v>45</v>
      </c>
      <c r="U10" t="s">
        <v>7</v>
      </c>
      <c r="W10" t="s">
        <v>30</v>
      </c>
      <c r="X10" t="s">
        <v>21</v>
      </c>
      <c r="Y10">
        <v>71.06</v>
      </c>
      <c r="Z10">
        <v>91.33</v>
      </c>
      <c r="AA10">
        <v>101.2</v>
      </c>
      <c r="AB10">
        <v>100.9</v>
      </c>
      <c r="AC10">
        <v>99.54</v>
      </c>
      <c r="AD10">
        <v>98.8</v>
      </c>
      <c r="AE10">
        <v>98.88</v>
      </c>
      <c r="AF10">
        <v>98.93</v>
      </c>
      <c r="AG10">
        <v>98.96</v>
      </c>
    </row>
    <row r="11" spans="1:33" x14ac:dyDescent="0.25">
      <c r="A11" t="s">
        <v>34</v>
      </c>
      <c r="B11" t="s">
        <v>46</v>
      </c>
      <c r="C11" t="s">
        <v>7</v>
      </c>
      <c r="E11" t="s">
        <v>30</v>
      </c>
      <c r="F11" t="s">
        <v>11</v>
      </c>
      <c r="G11">
        <v>72.94</v>
      </c>
      <c r="H11">
        <v>71.17</v>
      </c>
      <c r="I11">
        <v>68.94</v>
      </c>
      <c r="J11">
        <v>70.959999999999994</v>
      </c>
      <c r="K11">
        <v>71.900000000000006</v>
      </c>
      <c r="L11">
        <v>71.3</v>
      </c>
      <c r="M11">
        <v>69.319999999999993</v>
      </c>
      <c r="N11">
        <v>69.37</v>
      </c>
      <c r="O11">
        <v>70.260000000000005</v>
      </c>
      <c r="S11" t="s">
        <v>36</v>
      </c>
      <c r="T11" t="s">
        <v>46</v>
      </c>
      <c r="U11" t="s">
        <v>7</v>
      </c>
      <c r="W11" t="s">
        <v>30</v>
      </c>
      <c r="X11" t="s">
        <v>21</v>
      </c>
      <c r="Y11">
        <v>73.180000000000007</v>
      </c>
      <c r="Z11">
        <v>80.22</v>
      </c>
      <c r="AA11">
        <v>98.46</v>
      </c>
      <c r="AB11">
        <v>99.44</v>
      </c>
      <c r="AC11">
        <v>98.92</v>
      </c>
      <c r="AD11">
        <v>98.95</v>
      </c>
      <c r="AE11">
        <v>98.97</v>
      </c>
      <c r="AF11">
        <v>98.98</v>
      </c>
      <c r="AG11">
        <v>98.99</v>
      </c>
    </row>
    <row r="12" spans="1:33" x14ac:dyDescent="0.25">
      <c r="A12" t="s">
        <v>34</v>
      </c>
      <c r="B12" t="s">
        <v>47</v>
      </c>
      <c r="C12" t="s">
        <v>7</v>
      </c>
      <c r="E12" t="s">
        <v>30</v>
      </c>
      <c r="F12" t="s">
        <v>11</v>
      </c>
      <c r="G12">
        <v>89.48</v>
      </c>
      <c r="H12">
        <v>84.57</v>
      </c>
      <c r="I12">
        <v>73.13</v>
      </c>
      <c r="J12">
        <v>72.31</v>
      </c>
      <c r="K12">
        <v>71.19</v>
      </c>
      <c r="L12">
        <v>71.63</v>
      </c>
      <c r="M12">
        <v>70.5</v>
      </c>
      <c r="N12">
        <v>71.900000000000006</v>
      </c>
      <c r="O12">
        <v>72.22</v>
      </c>
      <c r="S12" t="s">
        <v>36</v>
      </c>
      <c r="T12" t="s">
        <v>47</v>
      </c>
      <c r="U12" t="s">
        <v>7</v>
      </c>
      <c r="W12" t="s">
        <v>30</v>
      </c>
      <c r="X12" t="s">
        <v>21</v>
      </c>
      <c r="Y12">
        <v>89.77</v>
      </c>
      <c r="Z12">
        <v>102.3</v>
      </c>
      <c r="AA12">
        <v>101.5</v>
      </c>
      <c r="AB12">
        <v>99.96</v>
      </c>
      <c r="AC12">
        <v>99.67</v>
      </c>
      <c r="AD12">
        <v>99.4</v>
      </c>
      <c r="AE12">
        <v>99.24</v>
      </c>
      <c r="AF12">
        <v>99.14</v>
      </c>
      <c r="AG12">
        <v>99.09</v>
      </c>
    </row>
    <row r="13" spans="1:33" x14ac:dyDescent="0.25">
      <c r="A13" t="s">
        <v>34</v>
      </c>
      <c r="B13" t="s">
        <v>48</v>
      </c>
      <c r="C13" t="s">
        <v>7</v>
      </c>
      <c r="E13" t="s">
        <v>30</v>
      </c>
      <c r="F13" t="s">
        <v>11</v>
      </c>
      <c r="G13">
        <v>33.049999999999997</v>
      </c>
      <c r="H13">
        <v>48.22</v>
      </c>
      <c r="I13">
        <v>58.67</v>
      </c>
      <c r="J13">
        <v>65.66</v>
      </c>
      <c r="K13">
        <v>68.849999999999994</v>
      </c>
      <c r="L13">
        <v>71.23</v>
      </c>
      <c r="M13">
        <v>73.900000000000006</v>
      </c>
      <c r="N13">
        <v>73.47</v>
      </c>
      <c r="O13">
        <v>74.349999999999994</v>
      </c>
      <c r="S13" t="s">
        <v>36</v>
      </c>
      <c r="T13" t="s">
        <v>48</v>
      </c>
      <c r="U13" t="s">
        <v>7</v>
      </c>
      <c r="W13" t="s">
        <v>30</v>
      </c>
      <c r="X13" t="s">
        <v>21</v>
      </c>
      <c r="Y13">
        <v>33.159999999999997</v>
      </c>
      <c r="Z13">
        <v>55.25</v>
      </c>
      <c r="AA13">
        <v>84.33</v>
      </c>
      <c r="AB13">
        <v>92.15</v>
      </c>
      <c r="AC13">
        <v>96.14</v>
      </c>
      <c r="AD13">
        <v>97.86</v>
      </c>
      <c r="AE13">
        <v>99.01</v>
      </c>
      <c r="AF13">
        <v>98.96</v>
      </c>
      <c r="AG13">
        <v>99.01</v>
      </c>
    </row>
    <row r="14" spans="1:33" x14ac:dyDescent="0.25">
      <c r="A14" t="s">
        <v>34</v>
      </c>
      <c r="B14" t="s">
        <v>49</v>
      </c>
      <c r="C14" t="s">
        <v>7</v>
      </c>
      <c r="E14" t="s">
        <v>30</v>
      </c>
      <c r="F14" t="s">
        <v>11</v>
      </c>
      <c r="G14">
        <v>82.58</v>
      </c>
      <c r="H14">
        <v>82.2</v>
      </c>
      <c r="I14">
        <v>83.88</v>
      </c>
      <c r="J14">
        <v>81.96</v>
      </c>
      <c r="K14">
        <v>80.91</v>
      </c>
      <c r="L14">
        <v>77.95</v>
      </c>
      <c r="M14">
        <v>76.37</v>
      </c>
      <c r="N14">
        <v>75.42</v>
      </c>
      <c r="O14">
        <v>75.12</v>
      </c>
      <c r="S14" t="s">
        <v>36</v>
      </c>
      <c r="T14" t="s">
        <v>49</v>
      </c>
      <c r="U14" t="s">
        <v>7</v>
      </c>
      <c r="W14" t="s">
        <v>30</v>
      </c>
      <c r="X14" t="s">
        <v>21</v>
      </c>
      <c r="Y14">
        <v>82.85</v>
      </c>
      <c r="Z14">
        <v>104.2</v>
      </c>
      <c r="AA14">
        <v>112.8</v>
      </c>
      <c r="AB14">
        <v>104</v>
      </c>
      <c r="AC14">
        <v>100.9</v>
      </c>
      <c r="AD14">
        <v>99.96</v>
      </c>
      <c r="AE14">
        <v>99.68</v>
      </c>
      <c r="AF14">
        <v>99.41</v>
      </c>
      <c r="AG14">
        <v>99.24</v>
      </c>
    </row>
    <row r="15" spans="1:33" x14ac:dyDescent="0.25">
      <c r="A15" t="s">
        <v>34</v>
      </c>
      <c r="B15" t="s">
        <v>50</v>
      </c>
      <c r="C15" t="s">
        <v>7</v>
      </c>
      <c r="E15" t="s">
        <v>30</v>
      </c>
      <c r="F15" t="s">
        <v>11</v>
      </c>
      <c r="G15">
        <v>80.849999999999994</v>
      </c>
      <c r="H15">
        <v>78.22</v>
      </c>
      <c r="I15">
        <v>75.38</v>
      </c>
      <c r="J15">
        <v>75.23</v>
      </c>
      <c r="K15">
        <v>72.45</v>
      </c>
      <c r="L15">
        <v>74.05</v>
      </c>
      <c r="M15">
        <v>73.28</v>
      </c>
      <c r="N15">
        <v>71.73</v>
      </c>
      <c r="O15">
        <v>73.44</v>
      </c>
      <c r="S15" t="s">
        <v>36</v>
      </c>
      <c r="T15" t="s">
        <v>50</v>
      </c>
      <c r="U15" t="s">
        <v>7</v>
      </c>
      <c r="W15" t="s">
        <v>30</v>
      </c>
      <c r="X15" t="s">
        <v>21</v>
      </c>
      <c r="Y15">
        <v>80.989999999999995</v>
      </c>
      <c r="Z15">
        <v>96.39</v>
      </c>
      <c r="AA15">
        <v>100.2</v>
      </c>
      <c r="AB15">
        <v>99.65</v>
      </c>
      <c r="AC15">
        <v>99.65</v>
      </c>
      <c r="AD15">
        <v>99.65</v>
      </c>
      <c r="AE15">
        <v>99.52</v>
      </c>
      <c r="AF15">
        <v>99.38</v>
      </c>
      <c r="AG15">
        <v>99.3</v>
      </c>
    </row>
    <row r="16" spans="1:33" x14ac:dyDescent="0.25">
      <c r="A16" t="s">
        <v>34</v>
      </c>
      <c r="B16" t="s">
        <v>51</v>
      </c>
      <c r="C16" t="s">
        <v>7</v>
      </c>
      <c r="E16" t="s">
        <v>30</v>
      </c>
      <c r="F16" t="s">
        <v>11</v>
      </c>
      <c r="G16">
        <v>81.64</v>
      </c>
      <c r="H16">
        <v>84.64</v>
      </c>
      <c r="I16">
        <v>79.55</v>
      </c>
      <c r="J16">
        <v>77.010000000000005</v>
      </c>
      <c r="K16">
        <v>75.989999999999995</v>
      </c>
      <c r="L16">
        <v>76.13</v>
      </c>
      <c r="M16">
        <v>76.11</v>
      </c>
      <c r="N16">
        <v>75.819999999999993</v>
      </c>
      <c r="O16">
        <v>75.52</v>
      </c>
      <c r="S16" t="s">
        <v>36</v>
      </c>
      <c r="T16" t="s">
        <v>51</v>
      </c>
      <c r="U16" t="s">
        <v>7</v>
      </c>
      <c r="W16" t="s">
        <v>30</v>
      </c>
      <c r="X16" t="s">
        <v>21</v>
      </c>
      <c r="Y16">
        <v>81.91</v>
      </c>
      <c r="Z16">
        <v>108.2</v>
      </c>
      <c r="AA16">
        <v>101.9</v>
      </c>
      <c r="AB16">
        <v>100.1</v>
      </c>
      <c r="AC16">
        <v>99.99</v>
      </c>
      <c r="AD16">
        <v>100</v>
      </c>
      <c r="AE16">
        <v>100</v>
      </c>
      <c r="AF16">
        <v>99.73</v>
      </c>
      <c r="AG16">
        <v>99.44</v>
      </c>
    </row>
    <row r="17" spans="1:33" x14ac:dyDescent="0.25">
      <c r="A17" t="s">
        <v>34</v>
      </c>
      <c r="B17" t="s">
        <v>52</v>
      </c>
      <c r="C17" t="s">
        <v>7</v>
      </c>
      <c r="E17" t="s">
        <v>30</v>
      </c>
      <c r="F17" t="s">
        <v>11</v>
      </c>
      <c r="G17">
        <v>21.01</v>
      </c>
      <c r="H17">
        <v>37.81</v>
      </c>
      <c r="I17">
        <v>54.56</v>
      </c>
      <c r="J17">
        <v>64.84</v>
      </c>
      <c r="K17">
        <v>67.739999999999995</v>
      </c>
      <c r="L17">
        <v>70.11</v>
      </c>
      <c r="M17">
        <v>71.61</v>
      </c>
      <c r="N17">
        <v>71.91</v>
      </c>
      <c r="O17">
        <v>73.489999999999995</v>
      </c>
      <c r="S17" t="s">
        <v>36</v>
      </c>
      <c r="T17" t="s">
        <v>52</v>
      </c>
      <c r="U17" t="s">
        <v>7</v>
      </c>
      <c r="W17" t="s">
        <v>30</v>
      </c>
      <c r="X17" t="s">
        <v>21</v>
      </c>
      <c r="Y17">
        <v>21.01</v>
      </c>
      <c r="Z17">
        <v>47.1</v>
      </c>
      <c r="AA17">
        <v>75.92</v>
      </c>
      <c r="AB17">
        <v>93.2</v>
      </c>
      <c r="AC17">
        <v>96.41</v>
      </c>
      <c r="AD17">
        <v>98.75</v>
      </c>
      <c r="AE17">
        <v>99.98</v>
      </c>
      <c r="AF17">
        <v>100</v>
      </c>
      <c r="AG17">
        <v>99.66</v>
      </c>
    </row>
    <row r="18" spans="1:33" x14ac:dyDescent="0.25">
      <c r="A18" t="s">
        <v>34</v>
      </c>
      <c r="B18" t="s">
        <v>53</v>
      </c>
      <c r="C18" t="s">
        <v>7</v>
      </c>
      <c r="E18" t="s">
        <v>30</v>
      </c>
      <c r="F18" t="s">
        <v>11</v>
      </c>
      <c r="G18">
        <v>16.03</v>
      </c>
      <c r="H18">
        <v>28.04</v>
      </c>
      <c r="I18">
        <v>36.28</v>
      </c>
      <c r="J18">
        <v>41.2</v>
      </c>
      <c r="K18">
        <v>44.78</v>
      </c>
      <c r="L18">
        <v>50.5</v>
      </c>
      <c r="M18">
        <v>54.08</v>
      </c>
      <c r="N18">
        <v>59.31</v>
      </c>
      <c r="O18">
        <v>64.290000000000006</v>
      </c>
      <c r="S18" t="s">
        <v>36</v>
      </c>
      <c r="T18" t="s">
        <v>53</v>
      </c>
      <c r="U18" t="s">
        <v>7</v>
      </c>
      <c r="W18" t="s">
        <v>30</v>
      </c>
      <c r="X18" t="s">
        <v>21</v>
      </c>
      <c r="Y18">
        <v>16.079999999999998</v>
      </c>
      <c r="Z18">
        <v>38.94</v>
      </c>
      <c r="AA18">
        <v>62</v>
      </c>
      <c r="AB18">
        <v>79.37</v>
      </c>
      <c r="AC18">
        <v>91.02</v>
      </c>
      <c r="AD18">
        <v>95.1</v>
      </c>
      <c r="AE18">
        <v>96.88</v>
      </c>
      <c r="AF18">
        <v>98.34</v>
      </c>
      <c r="AG18">
        <v>98.88</v>
      </c>
    </row>
    <row r="19" spans="1:33" x14ac:dyDescent="0.25">
      <c r="A19" t="s">
        <v>34</v>
      </c>
      <c r="B19" t="s">
        <v>54</v>
      </c>
      <c r="C19" t="s">
        <v>7</v>
      </c>
      <c r="E19" t="s">
        <v>30</v>
      </c>
      <c r="F19" t="s">
        <v>11</v>
      </c>
      <c r="G19">
        <v>57.26</v>
      </c>
      <c r="H19">
        <v>65.150000000000006</v>
      </c>
      <c r="I19">
        <v>71.64</v>
      </c>
      <c r="J19">
        <v>72.010000000000005</v>
      </c>
      <c r="K19">
        <v>70.09</v>
      </c>
      <c r="L19">
        <v>69.790000000000006</v>
      </c>
      <c r="M19">
        <v>67.319999999999993</v>
      </c>
      <c r="N19">
        <v>67.63</v>
      </c>
      <c r="O19">
        <v>69.489999999999995</v>
      </c>
      <c r="S19" t="s">
        <v>36</v>
      </c>
      <c r="T19" t="s">
        <v>54</v>
      </c>
      <c r="U19" t="s">
        <v>7</v>
      </c>
      <c r="W19" t="s">
        <v>30</v>
      </c>
      <c r="X19" t="s">
        <v>21</v>
      </c>
      <c r="Y19">
        <v>57.45</v>
      </c>
      <c r="Z19">
        <v>80.930000000000007</v>
      </c>
      <c r="AA19">
        <v>100.8</v>
      </c>
      <c r="AB19">
        <v>101.8</v>
      </c>
      <c r="AC19">
        <v>100.6</v>
      </c>
      <c r="AD19">
        <v>99.32</v>
      </c>
      <c r="AE19">
        <v>99</v>
      </c>
      <c r="AF19">
        <v>99</v>
      </c>
      <c r="AG19">
        <v>99</v>
      </c>
    </row>
    <row r="20" spans="1:33" x14ac:dyDescent="0.25">
      <c r="A20" t="s">
        <v>34</v>
      </c>
      <c r="B20" t="s">
        <v>55</v>
      </c>
      <c r="C20" t="s">
        <v>7</v>
      </c>
      <c r="E20" t="s">
        <v>30</v>
      </c>
      <c r="F20" t="s">
        <v>11</v>
      </c>
      <c r="G20">
        <v>58.85</v>
      </c>
      <c r="H20">
        <v>59.64</v>
      </c>
      <c r="I20">
        <v>63.16</v>
      </c>
      <c r="J20">
        <v>65.02</v>
      </c>
      <c r="K20">
        <v>66.959999999999994</v>
      </c>
      <c r="L20">
        <v>69.900000000000006</v>
      </c>
      <c r="M20">
        <v>71.08</v>
      </c>
      <c r="N20">
        <v>73.28</v>
      </c>
      <c r="O20">
        <v>73.47</v>
      </c>
      <c r="S20" t="s">
        <v>36</v>
      </c>
      <c r="T20" t="s">
        <v>55</v>
      </c>
      <c r="U20" t="s">
        <v>7</v>
      </c>
      <c r="W20" t="s">
        <v>30</v>
      </c>
      <c r="X20" t="s">
        <v>21</v>
      </c>
      <c r="Y20">
        <v>59.04</v>
      </c>
      <c r="Z20">
        <v>60.3</v>
      </c>
      <c r="AA20">
        <v>80.260000000000005</v>
      </c>
      <c r="AB20">
        <v>92.12</v>
      </c>
      <c r="AC20">
        <v>97.96</v>
      </c>
      <c r="AD20">
        <v>98.71</v>
      </c>
      <c r="AE20">
        <v>98.91</v>
      </c>
      <c r="AF20">
        <v>98.97</v>
      </c>
      <c r="AG20">
        <v>98.99</v>
      </c>
    </row>
    <row r="21" spans="1:33" x14ac:dyDescent="0.25">
      <c r="A21" t="s">
        <v>34</v>
      </c>
      <c r="B21" t="s">
        <v>56</v>
      </c>
      <c r="C21" t="s">
        <v>7</v>
      </c>
      <c r="E21" t="s">
        <v>30</v>
      </c>
      <c r="F21" t="s">
        <v>11</v>
      </c>
      <c r="G21">
        <v>59.01</v>
      </c>
      <c r="H21">
        <v>69.44</v>
      </c>
      <c r="I21">
        <v>75.52</v>
      </c>
      <c r="J21">
        <v>78.72</v>
      </c>
      <c r="K21">
        <v>79.25</v>
      </c>
      <c r="L21">
        <v>79.459999999999994</v>
      </c>
      <c r="M21">
        <v>77.84</v>
      </c>
      <c r="N21">
        <v>77.03</v>
      </c>
      <c r="O21">
        <v>77.92</v>
      </c>
      <c r="S21" t="s">
        <v>36</v>
      </c>
      <c r="T21" t="s">
        <v>56</v>
      </c>
      <c r="U21" t="s">
        <v>7</v>
      </c>
      <c r="W21" t="s">
        <v>30</v>
      </c>
      <c r="X21" t="s">
        <v>21</v>
      </c>
      <c r="Y21">
        <v>59.2</v>
      </c>
      <c r="Z21">
        <v>72.94</v>
      </c>
      <c r="AA21">
        <v>89.54</v>
      </c>
      <c r="AB21">
        <v>97.4</v>
      </c>
      <c r="AC21">
        <v>99.19</v>
      </c>
      <c r="AD21">
        <v>99.12</v>
      </c>
      <c r="AE21">
        <v>99.17</v>
      </c>
      <c r="AF21">
        <v>99.18</v>
      </c>
      <c r="AG21">
        <v>99.18</v>
      </c>
    </row>
    <row r="22" spans="1:33" x14ac:dyDescent="0.25">
      <c r="A22" t="s">
        <v>34</v>
      </c>
      <c r="B22" t="s">
        <v>57</v>
      </c>
      <c r="C22" t="s">
        <v>7</v>
      </c>
      <c r="E22" t="s">
        <v>30</v>
      </c>
      <c r="F22" t="s">
        <v>11</v>
      </c>
      <c r="G22">
        <v>40.26</v>
      </c>
      <c r="H22">
        <v>53.17</v>
      </c>
      <c r="I22">
        <v>65.069999999999993</v>
      </c>
      <c r="J22">
        <v>70.75</v>
      </c>
      <c r="K22">
        <v>74.47</v>
      </c>
      <c r="L22">
        <v>75.3</v>
      </c>
      <c r="M22">
        <v>76.099999999999994</v>
      </c>
      <c r="N22">
        <v>77.59</v>
      </c>
      <c r="O22">
        <v>77.84</v>
      </c>
      <c r="S22" t="s">
        <v>36</v>
      </c>
      <c r="T22" t="s">
        <v>57</v>
      </c>
      <c r="U22" t="s">
        <v>7</v>
      </c>
      <c r="W22" t="s">
        <v>30</v>
      </c>
      <c r="X22" t="s">
        <v>21</v>
      </c>
      <c r="Y22">
        <v>40.39</v>
      </c>
      <c r="Z22">
        <v>68.06</v>
      </c>
      <c r="AA22">
        <v>91.38</v>
      </c>
      <c r="AB22">
        <v>96.96</v>
      </c>
      <c r="AC22">
        <v>97.87</v>
      </c>
      <c r="AD22">
        <v>98.32</v>
      </c>
      <c r="AE22">
        <v>98.59</v>
      </c>
      <c r="AF22">
        <v>98.76</v>
      </c>
      <c r="AG22">
        <v>98.85</v>
      </c>
    </row>
    <row r="23" spans="1:33" x14ac:dyDescent="0.25">
      <c r="A23" t="s">
        <v>34</v>
      </c>
      <c r="B23" t="s">
        <v>58</v>
      </c>
      <c r="C23" t="s">
        <v>7</v>
      </c>
      <c r="E23" t="s">
        <v>30</v>
      </c>
      <c r="F23" t="s">
        <v>11</v>
      </c>
      <c r="G23">
        <v>66.680000000000007</v>
      </c>
      <c r="H23">
        <v>66.22</v>
      </c>
      <c r="I23">
        <v>70.56</v>
      </c>
      <c r="J23">
        <v>74.73</v>
      </c>
      <c r="K23">
        <v>78.52</v>
      </c>
      <c r="L23">
        <v>80.989999999999995</v>
      </c>
      <c r="M23">
        <v>83.08</v>
      </c>
      <c r="N23">
        <v>85.03</v>
      </c>
      <c r="O23">
        <v>86.8</v>
      </c>
      <c r="S23" t="s">
        <v>36</v>
      </c>
      <c r="T23" t="s">
        <v>58</v>
      </c>
      <c r="U23" t="s">
        <v>7</v>
      </c>
      <c r="W23" t="s">
        <v>30</v>
      </c>
      <c r="X23" t="s">
        <v>21</v>
      </c>
      <c r="Y23">
        <v>66.900000000000006</v>
      </c>
      <c r="Z23">
        <v>86.61</v>
      </c>
      <c r="AA23">
        <v>98.2</v>
      </c>
      <c r="AB23">
        <v>97.9</v>
      </c>
      <c r="AC23">
        <v>98.67</v>
      </c>
      <c r="AD23">
        <v>99.22</v>
      </c>
      <c r="AE23">
        <v>99.25</v>
      </c>
      <c r="AF23">
        <v>99.25</v>
      </c>
      <c r="AG23">
        <v>99.25</v>
      </c>
    </row>
    <row r="24" spans="1:33" x14ac:dyDescent="0.25">
      <c r="A24" t="s">
        <v>34</v>
      </c>
      <c r="B24" t="s">
        <v>59</v>
      </c>
      <c r="C24" t="s">
        <v>7</v>
      </c>
      <c r="E24" t="s">
        <v>30</v>
      </c>
      <c r="F24" t="s">
        <v>11</v>
      </c>
      <c r="G24">
        <v>83.17</v>
      </c>
      <c r="H24">
        <v>84.82</v>
      </c>
      <c r="I24">
        <v>84.7</v>
      </c>
      <c r="J24">
        <v>84.55</v>
      </c>
      <c r="K24">
        <v>83.79</v>
      </c>
      <c r="L24">
        <v>84.52</v>
      </c>
      <c r="M24">
        <v>85.49</v>
      </c>
      <c r="N24">
        <v>85.49</v>
      </c>
      <c r="O24">
        <v>85.32</v>
      </c>
      <c r="S24" t="s">
        <v>36</v>
      </c>
      <c r="T24" t="s">
        <v>59</v>
      </c>
      <c r="U24" t="s">
        <v>7</v>
      </c>
      <c r="W24" t="s">
        <v>30</v>
      </c>
      <c r="X24" t="s">
        <v>21</v>
      </c>
      <c r="Y24">
        <v>83.17</v>
      </c>
      <c r="Z24">
        <v>87.28</v>
      </c>
      <c r="AA24">
        <v>90.35</v>
      </c>
      <c r="AB24">
        <v>95.75</v>
      </c>
      <c r="AC24">
        <v>97.64</v>
      </c>
      <c r="AD24">
        <v>98.33</v>
      </c>
      <c r="AE24">
        <v>98.67</v>
      </c>
      <c r="AF24">
        <v>98.83</v>
      </c>
      <c r="AG24">
        <v>98.91</v>
      </c>
    </row>
    <row r="25" spans="1:33" x14ac:dyDescent="0.25">
      <c r="A25" t="s">
        <v>34</v>
      </c>
      <c r="B25" t="s">
        <v>60</v>
      </c>
      <c r="C25" t="s">
        <v>7</v>
      </c>
      <c r="E25" t="s">
        <v>30</v>
      </c>
      <c r="F25" t="s">
        <v>11</v>
      </c>
      <c r="G25">
        <v>55.2</v>
      </c>
      <c r="H25">
        <v>55.83</v>
      </c>
      <c r="I25">
        <v>65.489999999999995</v>
      </c>
      <c r="J25">
        <v>73.89</v>
      </c>
      <c r="K25">
        <v>75.94</v>
      </c>
      <c r="L25">
        <v>76.19</v>
      </c>
      <c r="M25">
        <v>76.790000000000006</v>
      </c>
      <c r="N25">
        <v>76.62</v>
      </c>
      <c r="O25">
        <v>76.42</v>
      </c>
      <c r="S25" t="s">
        <v>36</v>
      </c>
      <c r="T25" t="s">
        <v>60</v>
      </c>
      <c r="U25" t="s">
        <v>7</v>
      </c>
      <c r="W25" t="s">
        <v>30</v>
      </c>
      <c r="X25" t="s">
        <v>21</v>
      </c>
      <c r="Y25">
        <v>55.2</v>
      </c>
      <c r="Z25">
        <v>65.58</v>
      </c>
      <c r="AA25">
        <v>82.66</v>
      </c>
      <c r="AB25">
        <v>94.34</v>
      </c>
      <c r="AC25">
        <v>98.63</v>
      </c>
      <c r="AD25">
        <v>99.66</v>
      </c>
      <c r="AE25">
        <v>99.92</v>
      </c>
      <c r="AF25">
        <v>99.98</v>
      </c>
      <c r="AG25">
        <v>99.67</v>
      </c>
    </row>
    <row r="26" spans="1:33" x14ac:dyDescent="0.25">
      <c r="A26" t="s">
        <v>34</v>
      </c>
      <c r="B26" t="s">
        <v>61</v>
      </c>
      <c r="C26" t="s">
        <v>7</v>
      </c>
      <c r="E26" t="s">
        <v>30</v>
      </c>
      <c r="F26" t="s">
        <v>11</v>
      </c>
      <c r="G26">
        <v>17.14</v>
      </c>
      <c r="H26">
        <v>25.84</v>
      </c>
      <c r="I26">
        <v>35.909999999999997</v>
      </c>
      <c r="J26">
        <v>42.2</v>
      </c>
      <c r="K26">
        <v>48.48</v>
      </c>
      <c r="L26">
        <v>52.34</v>
      </c>
      <c r="M26">
        <v>55.18</v>
      </c>
      <c r="N26">
        <v>57.15</v>
      </c>
      <c r="O26">
        <v>57.72</v>
      </c>
      <c r="S26" t="s">
        <v>36</v>
      </c>
      <c r="T26" t="s">
        <v>61</v>
      </c>
      <c r="U26" t="s">
        <v>7</v>
      </c>
      <c r="W26" t="s">
        <v>30</v>
      </c>
      <c r="X26" t="s">
        <v>21</v>
      </c>
      <c r="Y26">
        <v>17.190000000000001</v>
      </c>
      <c r="Z26">
        <v>34.89</v>
      </c>
      <c r="AA26">
        <v>56.4</v>
      </c>
      <c r="AB26">
        <v>74.34</v>
      </c>
      <c r="AC26">
        <v>89.73</v>
      </c>
      <c r="AD26">
        <v>98.77</v>
      </c>
      <c r="AE26">
        <v>98.94</v>
      </c>
      <c r="AF26">
        <v>98.81</v>
      </c>
      <c r="AG26">
        <v>98.78</v>
      </c>
    </row>
    <row r="27" spans="1:33" x14ac:dyDescent="0.25">
      <c r="A27" t="s">
        <v>34</v>
      </c>
      <c r="B27" t="s">
        <v>62</v>
      </c>
      <c r="C27" t="s">
        <v>7</v>
      </c>
      <c r="E27" t="s">
        <v>30</v>
      </c>
      <c r="F27" t="s">
        <v>11</v>
      </c>
      <c r="G27">
        <v>7.968</v>
      </c>
      <c r="H27">
        <v>12.2</v>
      </c>
      <c r="I27">
        <v>17.71</v>
      </c>
      <c r="J27">
        <v>20.04</v>
      </c>
      <c r="K27">
        <v>21.82</v>
      </c>
      <c r="L27">
        <v>23.35</v>
      </c>
      <c r="M27">
        <v>25.12</v>
      </c>
      <c r="N27">
        <v>26.88</v>
      </c>
      <c r="O27">
        <v>32.409999999999997</v>
      </c>
      <c r="S27" t="s">
        <v>36</v>
      </c>
      <c r="T27" t="s">
        <v>62</v>
      </c>
      <c r="U27" t="s">
        <v>7</v>
      </c>
      <c r="W27" t="s">
        <v>30</v>
      </c>
      <c r="X27" t="s">
        <v>21</v>
      </c>
      <c r="Y27">
        <v>7.98</v>
      </c>
      <c r="Z27">
        <v>17.14</v>
      </c>
      <c r="AA27">
        <v>32.159999999999997</v>
      </c>
      <c r="AB27">
        <v>48.95</v>
      </c>
      <c r="AC27">
        <v>65.209999999999994</v>
      </c>
      <c r="AD27">
        <v>80.86</v>
      </c>
      <c r="AE27">
        <v>93.19</v>
      </c>
      <c r="AF27">
        <v>98.06</v>
      </c>
      <c r="AG27">
        <v>98.76</v>
      </c>
    </row>
    <row r="28" spans="1:33" x14ac:dyDescent="0.25">
      <c r="A28" t="s">
        <v>34</v>
      </c>
      <c r="B28" t="s">
        <v>63</v>
      </c>
      <c r="C28" t="s">
        <v>7</v>
      </c>
      <c r="E28" t="s">
        <v>30</v>
      </c>
      <c r="F28" t="s">
        <v>11</v>
      </c>
      <c r="G28">
        <v>44.69</v>
      </c>
      <c r="H28">
        <v>55.13</v>
      </c>
      <c r="I28">
        <v>63.98</v>
      </c>
      <c r="J28">
        <v>67.150000000000006</v>
      </c>
      <c r="K28">
        <v>68.72</v>
      </c>
      <c r="L28">
        <v>69.94</v>
      </c>
      <c r="M28">
        <v>70.89</v>
      </c>
      <c r="N28">
        <v>70.88</v>
      </c>
      <c r="O28">
        <v>72.28</v>
      </c>
      <c r="S28" t="s">
        <v>36</v>
      </c>
      <c r="T28" t="s">
        <v>63</v>
      </c>
      <c r="U28" t="s">
        <v>7</v>
      </c>
      <c r="W28" t="s">
        <v>30</v>
      </c>
      <c r="X28" t="s">
        <v>21</v>
      </c>
      <c r="Y28">
        <v>44.83</v>
      </c>
      <c r="Z28">
        <v>70.58</v>
      </c>
      <c r="AA28">
        <v>92.15</v>
      </c>
      <c r="AB28">
        <v>99.03</v>
      </c>
      <c r="AC28">
        <v>99.56</v>
      </c>
      <c r="AD28">
        <v>99.37</v>
      </c>
      <c r="AE28">
        <v>99.03</v>
      </c>
      <c r="AF28">
        <v>98.88</v>
      </c>
      <c r="AG28">
        <v>98.86</v>
      </c>
    </row>
    <row r="29" spans="1:33" x14ac:dyDescent="0.25">
      <c r="A29" t="s">
        <v>34</v>
      </c>
      <c r="B29" t="s">
        <v>64</v>
      </c>
      <c r="C29" t="s">
        <v>7</v>
      </c>
      <c r="E29" t="s">
        <v>30</v>
      </c>
      <c r="F29" t="s">
        <v>11</v>
      </c>
      <c r="G29">
        <v>19.79</v>
      </c>
      <c r="H29">
        <v>37.200000000000003</v>
      </c>
      <c r="I29">
        <v>48.67</v>
      </c>
      <c r="J29">
        <v>52.38</v>
      </c>
      <c r="K29">
        <v>55.47</v>
      </c>
      <c r="L29">
        <v>57.69</v>
      </c>
      <c r="M29">
        <v>60.09</v>
      </c>
      <c r="N29">
        <v>60.81</v>
      </c>
      <c r="O29">
        <v>61.56</v>
      </c>
      <c r="S29" t="s">
        <v>36</v>
      </c>
      <c r="T29" t="s">
        <v>64</v>
      </c>
      <c r="U29" t="s">
        <v>7</v>
      </c>
      <c r="W29" t="s">
        <v>30</v>
      </c>
      <c r="X29" t="s">
        <v>21</v>
      </c>
      <c r="Y29">
        <v>19.86</v>
      </c>
      <c r="Z29">
        <v>46.52</v>
      </c>
      <c r="AA29">
        <v>75.92</v>
      </c>
      <c r="AB29">
        <v>89.28</v>
      </c>
      <c r="AC29">
        <v>93.95</v>
      </c>
      <c r="AD29">
        <v>97.15</v>
      </c>
      <c r="AE29">
        <v>98.77</v>
      </c>
      <c r="AF29">
        <v>98.95</v>
      </c>
      <c r="AG29">
        <v>98.97</v>
      </c>
    </row>
    <row r="30" spans="1:33" x14ac:dyDescent="0.25">
      <c r="A30" t="s">
        <v>34</v>
      </c>
      <c r="B30" t="s">
        <v>65</v>
      </c>
      <c r="C30" t="s">
        <v>7</v>
      </c>
      <c r="E30" t="s">
        <v>30</v>
      </c>
      <c r="F30" t="s">
        <v>11</v>
      </c>
      <c r="G30">
        <v>19.84</v>
      </c>
      <c r="H30">
        <v>32.51</v>
      </c>
      <c r="I30">
        <v>41.73</v>
      </c>
      <c r="J30">
        <v>47.32</v>
      </c>
      <c r="K30">
        <v>51.82</v>
      </c>
      <c r="L30">
        <v>57.39</v>
      </c>
      <c r="M30">
        <v>62.34</v>
      </c>
      <c r="N30">
        <v>66.290000000000006</v>
      </c>
      <c r="O30">
        <v>69.900000000000006</v>
      </c>
      <c r="S30" t="s">
        <v>36</v>
      </c>
      <c r="T30" t="s">
        <v>65</v>
      </c>
      <c r="U30" t="s">
        <v>7</v>
      </c>
      <c r="W30" t="s">
        <v>30</v>
      </c>
      <c r="X30" t="s">
        <v>21</v>
      </c>
      <c r="Y30">
        <v>19.91</v>
      </c>
      <c r="Z30">
        <v>39.06</v>
      </c>
      <c r="AA30">
        <v>64.45</v>
      </c>
      <c r="AB30">
        <v>81.86</v>
      </c>
      <c r="AC30">
        <v>95.87</v>
      </c>
      <c r="AD30">
        <v>99.17</v>
      </c>
      <c r="AE30">
        <v>99.92</v>
      </c>
      <c r="AF30">
        <v>99.84</v>
      </c>
      <c r="AG30">
        <v>99.15</v>
      </c>
    </row>
    <row r="31" spans="1:33" x14ac:dyDescent="0.25">
      <c r="A31" t="s">
        <v>34</v>
      </c>
      <c r="B31" t="s">
        <v>66</v>
      </c>
      <c r="C31" t="s">
        <v>7</v>
      </c>
      <c r="E31" t="s">
        <v>30</v>
      </c>
      <c r="F31" t="s">
        <v>11</v>
      </c>
      <c r="G31">
        <v>91.71</v>
      </c>
      <c r="H31">
        <v>88.32</v>
      </c>
      <c r="I31">
        <v>84.66</v>
      </c>
      <c r="J31">
        <v>84</v>
      </c>
      <c r="K31">
        <v>83.89</v>
      </c>
      <c r="L31">
        <v>84.27</v>
      </c>
      <c r="M31">
        <v>83.66</v>
      </c>
      <c r="N31">
        <v>83.64</v>
      </c>
      <c r="O31">
        <v>82.86</v>
      </c>
      <c r="S31" t="s">
        <v>36</v>
      </c>
      <c r="T31" t="s">
        <v>66</v>
      </c>
      <c r="U31" t="s">
        <v>7</v>
      </c>
      <c r="W31" t="s">
        <v>30</v>
      </c>
      <c r="X31" t="s">
        <v>21</v>
      </c>
      <c r="Y31">
        <v>92.02</v>
      </c>
      <c r="Z31">
        <v>98.57</v>
      </c>
      <c r="AA31">
        <v>100.2</v>
      </c>
      <c r="AB31">
        <v>100</v>
      </c>
      <c r="AC31">
        <v>100</v>
      </c>
      <c r="AD31">
        <v>100</v>
      </c>
      <c r="AE31">
        <v>99.88</v>
      </c>
      <c r="AF31">
        <v>99.53</v>
      </c>
      <c r="AG31">
        <v>99.32</v>
      </c>
    </row>
    <row r="32" spans="1:33" x14ac:dyDescent="0.25">
      <c r="A32" t="s">
        <v>34</v>
      </c>
      <c r="B32" t="s">
        <v>67</v>
      </c>
      <c r="C32" t="s">
        <v>7</v>
      </c>
      <c r="E32" t="s">
        <v>30</v>
      </c>
      <c r="F32" t="s">
        <v>11</v>
      </c>
      <c r="G32">
        <v>5.9</v>
      </c>
      <c r="H32">
        <v>9.0310000000000006</v>
      </c>
      <c r="I32">
        <v>15.79</v>
      </c>
      <c r="J32">
        <v>21.07</v>
      </c>
      <c r="K32">
        <v>25.37</v>
      </c>
      <c r="L32">
        <v>28.52</v>
      </c>
      <c r="M32">
        <v>31.56</v>
      </c>
      <c r="N32">
        <v>35.520000000000003</v>
      </c>
      <c r="O32">
        <v>40.68</v>
      </c>
      <c r="S32" t="s">
        <v>36</v>
      </c>
      <c r="T32" t="s">
        <v>67</v>
      </c>
      <c r="U32" t="s">
        <v>7</v>
      </c>
      <c r="W32" t="s">
        <v>30</v>
      </c>
      <c r="X32" t="s">
        <v>21</v>
      </c>
      <c r="Y32">
        <v>5.9189999999999996</v>
      </c>
      <c r="Z32">
        <v>11.34</v>
      </c>
      <c r="AA32">
        <v>34.619999999999997</v>
      </c>
      <c r="AB32">
        <v>55.12</v>
      </c>
      <c r="AC32">
        <v>71.75</v>
      </c>
      <c r="AD32">
        <v>79.95</v>
      </c>
      <c r="AE32">
        <v>84.64</v>
      </c>
      <c r="AF32">
        <v>89.06</v>
      </c>
      <c r="AG32">
        <v>93.22</v>
      </c>
    </row>
    <row r="33" spans="1:33" x14ac:dyDescent="0.25">
      <c r="A33" t="s">
        <v>34</v>
      </c>
      <c r="B33" t="s">
        <v>68</v>
      </c>
      <c r="C33" t="s">
        <v>7</v>
      </c>
      <c r="E33" t="s">
        <v>30</v>
      </c>
      <c r="F33" t="s">
        <v>11</v>
      </c>
      <c r="G33">
        <v>6.1150000000000002</v>
      </c>
      <c r="H33">
        <v>10.71</v>
      </c>
      <c r="I33">
        <v>16.170000000000002</v>
      </c>
      <c r="J33">
        <v>21.01</v>
      </c>
      <c r="K33">
        <v>25.39</v>
      </c>
      <c r="L33">
        <v>29.97</v>
      </c>
      <c r="M33">
        <v>34.6</v>
      </c>
      <c r="N33">
        <v>39.1</v>
      </c>
      <c r="O33">
        <v>43.22</v>
      </c>
      <c r="S33" t="s">
        <v>36</v>
      </c>
      <c r="T33" t="s">
        <v>68</v>
      </c>
      <c r="U33" t="s">
        <v>7</v>
      </c>
      <c r="W33" t="s">
        <v>30</v>
      </c>
      <c r="X33" t="s">
        <v>21</v>
      </c>
      <c r="Y33">
        <v>6.1349999999999998</v>
      </c>
      <c r="Z33">
        <v>14.38</v>
      </c>
      <c r="AA33">
        <v>33.28</v>
      </c>
      <c r="AB33">
        <v>54.03</v>
      </c>
      <c r="AC33">
        <v>69.81</v>
      </c>
      <c r="AD33">
        <v>82.98</v>
      </c>
      <c r="AE33">
        <v>87.98</v>
      </c>
      <c r="AF33">
        <v>91.54</v>
      </c>
      <c r="AG33">
        <v>94.96</v>
      </c>
    </row>
    <row r="34" spans="1:33" x14ac:dyDescent="0.25">
      <c r="A34" t="s">
        <v>34</v>
      </c>
      <c r="B34" t="s">
        <v>69</v>
      </c>
      <c r="C34" t="s">
        <v>7</v>
      </c>
      <c r="E34" t="s">
        <v>30</v>
      </c>
      <c r="F34" t="s">
        <v>11</v>
      </c>
      <c r="G34">
        <v>77.67</v>
      </c>
      <c r="H34">
        <v>78.709999999999994</v>
      </c>
      <c r="I34">
        <v>76.44</v>
      </c>
      <c r="J34">
        <v>75</v>
      </c>
      <c r="K34">
        <v>73.709999999999994</v>
      </c>
      <c r="L34">
        <v>73.790000000000006</v>
      </c>
      <c r="M34">
        <v>73.05</v>
      </c>
      <c r="N34">
        <v>73.739999999999995</v>
      </c>
      <c r="O34">
        <v>74.2</v>
      </c>
      <c r="S34" t="s">
        <v>36</v>
      </c>
      <c r="T34" t="s">
        <v>69</v>
      </c>
      <c r="U34" t="s">
        <v>7</v>
      </c>
      <c r="W34" t="s">
        <v>30</v>
      </c>
      <c r="X34" t="s">
        <v>21</v>
      </c>
      <c r="Y34">
        <v>77.930000000000007</v>
      </c>
      <c r="Z34">
        <v>93.7</v>
      </c>
      <c r="AA34">
        <v>99.42</v>
      </c>
      <c r="AB34">
        <v>99.4</v>
      </c>
      <c r="AC34">
        <v>99.5</v>
      </c>
      <c r="AD34">
        <v>99.51</v>
      </c>
      <c r="AE34">
        <v>99.33</v>
      </c>
      <c r="AF34">
        <v>99.21</v>
      </c>
      <c r="AG34">
        <v>99.14</v>
      </c>
    </row>
    <row r="35" spans="1:33" x14ac:dyDescent="0.25">
      <c r="A35" t="s">
        <v>34</v>
      </c>
      <c r="B35" t="s">
        <v>24</v>
      </c>
      <c r="C35" t="s">
        <v>7</v>
      </c>
      <c r="E35" t="s">
        <v>30</v>
      </c>
      <c r="F35" t="s">
        <v>11</v>
      </c>
      <c r="G35">
        <v>74.099999999999994</v>
      </c>
      <c r="H35">
        <v>78.02</v>
      </c>
      <c r="I35">
        <v>72.05</v>
      </c>
      <c r="J35">
        <v>72.31</v>
      </c>
      <c r="K35">
        <v>69.930000000000007</v>
      </c>
      <c r="L35">
        <v>71.2</v>
      </c>
      <c r="M35">
        <v>71.55</v>
      </c>
      <c r="N35">
        <v>70.78</v>
      </c>
      <c r="O35">
        <v>70.48</v>
      </c>
      <c r="S35" t="s">
        <v>36</v>
      </c>
      <c r="T35" t="s">
        <v>24</v>
      </c>
      <c r="U35" t="s">
        <v>7</v>
      </c>
      <c r="W35" t="s">
        <v>30</v>
      </c>
      <c r="X35" t="s">
        <v>21</v>
      </c>
      <c r="Y35">
        <v>74.34</v>
      </c>
      <c r="Z35">
        <v>94.51</v>
      </c>
      <c r="AA35">
        <v>98.49</v>
      </c>
      <c r="AB35">
        <v>98.75</v>
      </c>
      <c r="AC35">
        <v>98.86</v>
      </c>
      <c r="AD35">
        <v>98.92</v>
      </c>
      <c r="AE35">
        <v>98.95</v>
      </c>
      <c r="AF35">
        <v>98.97</v>
      </c>
      <c r="AG35">
        <v>98.98</v>
      </c>
    </row>
    <row r="36" spans="1:33" x14ac:dyDescent="0.25">
      <c r="A36" t="s">
        <v>34</v>
      </c>
      <c r="B36" t="s">
        <v>70</v>
      </c>
      <c r="C36" t="s">
        <v>7</v>
      </c>
      <c r="E36" t="s">
        <v>30</v>
      </c>
      <c r="F36" t="s">
        <v>11</v>
      </c>
      <c r="G36">
        <v>67.319999999999993</v>
      </c>
      <c r="H36">
        <v>68.63</v>
      </c>
      <c r="I36">
        <v>70.86</v>
      </c>
      <c r="J36">
        <v>72.8</v>
      </c>
      <c r="K36">
        <v>73.510000000000005</v>
      </c>
      <c r="L36">
        <v>74.14</v>
      </c>
      <c r="M36">
        <v>73.89</v>
      </c>
      <c r="N36">
        <v>72.97</v>
      </c>
      <c r="O36">
        <v>73.680000000000007</v>
      </c>
      <c r="S36" t="s">
        <v>36</v>
      </c>
      <c r="T36" t="s">
        <v>70</v>
      </c>
      <c r="U36" t="s">
        <v>7</v>
      </c>
      <c r="W36" t="s">
        <v>30</v>
      </c>
      <c r="X36" t="s">
        <v>21</v>
      </c>
      <c r="Y36">
        <v>67.540000000000006</v>
      </c>
      <c r="Z36">
        <v>89.68</v>
      </c>
      <c r="AA36">
        <v>97.13</v>
      </c>
      <c r="AB36">
        <v>98.42</v>
      </c>
      <c r="AC36">
        <v>99.12</v>
      </c>
      <c r="AD36">
        <v>99.19</v>
      </c>
      <c r="AE36">
        <v>99.19</v>
      </c>
      <c r="AF36">
        <v>99.19</v>
      </c>
      <c r="AG36">
        <v>99.19</v>
      </c>
    </row>
    <row r="37" spans="1:33" x14ac:dyDescent="0.25">
      <c r="A37" t="s">
        <v>34</v>
      </c>
      <c r="B37" t="s">
        <v>71</v>
      </c>
      <c r="C37" t="s">
        <v>7</v>
      </c>
      <c r="E37" t="s">
        <v>30</v>
      </c>
      <c r="F37" t="s">
        <v>11</v>
      </c>
      <c r="G37">
        <v>22.04</v>
      </c>
      <c r="H37">
        <v>29.61</v>
      </c>
      <c r="I37">
        <v>38.4</v>
      </c>
      <c r="J37">
        <v>49.39</v>
      </c>
      <c r="K37">
        <v>56.82</v>
      </c>
      <c r="L37">
        <v>63.01</v>
      </c>
      <c r="M37">
        <v>67.28</v>
      </c>
      <c r="N37">
        <v>68.010000000000005</v>
      </c>
      <c r="O37">
        <v>70.040000000000006</v>
      </c>
      <c r="S37" t="s">
        <v>36</v>
      </c>
      <c r="T37" t="s">
        <v>71</v>
      </c>
      <c r="U37" t="s">
        <v>7</v>
      </c>
      <c r="W37" t="s">
        <v>30</v>
      </c>
      <c r="X37" t="s">
        <v>21</v>
      </c>
      <c r="Y37">
        <v>22.11</v>
      </c>
      <c r="Z37">
        <v>40.76</v>
      </c>
      <c r="AA37">
        <v>66.569999999999993</v>
      </c>
      <c r="AB37">
        <v>87.96</v>
      </c>
      <c r="AC37">
        <v>92.94</v>
      </c>
      <c r="AD37">
        <v>95.76</v>
      </c>
      <c r="AE37">
        <v>97.92</v>
      </c>
      <c r="AF37">
        <v>99.35</v>
      </c>
      <c r="AG37">
        <v>99.11</v>
      </c>
    </row>
    <row r="38" spans="1:33" x14ac:dyDescent="0.25">
      <c r="A38" t="s">
        <v>34</v>
      </c>
      <c r="B38" t="s">
        <v>72</v>
      </c>
      <c r="C38" t="s">
        <v>7</v>
      </c>
      <c r="E38" t="s">
        <v>30</v>
      </c>
      <c r="F38" t="s">
        <v>11</v>
      </c>
      <c r="G38">
        <v>28.63</v>
      </c>
      <c r="H38">
        <v>35.78</v>
      </c>
      <c r="I38">
        <v>43.64</v>
      </c>
      <c r="J38">
        <v>50.1</v>
      </c>
      <c r="K38">
        <v>53.78</v>
      </c>
      <c r="L38">
        <v>57.41</v>
      </c>
      <c r="M38">
        <v>59.8</v>
      </c>
      <c r="N38">
        <v>60.84</v>
      </c>
      <c r="O38">
        <v>62.83</v>
      </c>
      <c r="S38" t="s">
        <v>36</v>
      </c>
      <c r="T38" t="s">
        <v>72</v>
      </c>
      <c r="U38" t="s">
        <v>7</v>
      </c>
      <c r="W38" t="s">
        <v>30</v>
      </c>
      <c r="X38" t="s">
        <v>21</v>
      </c>
      <c r="Y38">
        <v>28.72</v>
      </c>
      <c r="Z38">
        <v>45.23</v>
      </c>
      <c r="AA38">
        <v>64.400000000000006</v>
      </c>
      <c r="AB38">
        <v>77.09</v>
      </c>
      <c r="AC38">
        <v>83.71</v>
      </c>
      <c r="AD38">
        <v>88.91</v>
      </c>
      <c r="AE38">
        <v>94.51</v>
      </c>
      <c r="AF38">
        <v>96.59</v>
      </c>
      <c r="AG38">
        <v>98.49</v>
      </c>
    </row>
    <row r="39" spans="1:33" x14ac:dyDescent="0.25">
      <c r="A39" t="s">
        <v>34</v>
      </c>
      <c r="B39" t="s">
        <v>73</v>
      </c>
      <c r="C39" t="s">
        <v>7</v>
      </c>
      <c r="E39" t="s">
        <v>30</v>
      </c>
      <c r="F39" t="s">
        <v>11</v>
      </c>
      <c r="G39">
        <v>22.16</v>
      </c>
      <c r="H39">
        <v>22.73</v>
      </c>
      <c r="I39">
        <v>25.13</v>
      </c>
      <c r="J39">
        <v>26.91</v>
      </c>
      <c r="K39">
        <v>29.39</v>
      </c>
      <c r="L39">
        <v>30.84</v>
      </c>
      <c r="M39">
        <v>32.81</v>
      </c>
      <c r="N39">
        <v>35.47</v>
      </c>
      <c r="O39">
        <v>44.63</v>
      </c>
      <c r="S39" t="s">
        <v>36</v>
      </c>
      <c r="T39" t="s">
        <v>73</v>
      </c>
      <c r="U39" t="s">
        <v>7</v>
      </c>
      <c r="W39" t="s">
        <v>30</v>
      </c>
      <c r="X39" t="s">
        <v>21</v>
      </c>
      <c r="Y39">
        <v>22.23</v>
      </c>
      <c r="Z39">
        <v>32.65</v>
      </c>
      <c r="AA39">
        <v>46.89</v>
      </c>
      <c r="AB39">
        <v>62.67</v>
      </c>
      <c r="AC39">
        <v>77.8</v>
      </c>
      <c r="AD39">
        <v>89.63</v>
      </c>
      <c r="AE39">
        <v>97.17</v>
      </c>
      <c r="AF39">
        <v>98.78</v>
      </c>
      <c r="AG39">
        <v>98.93</v>
      </c>
    </row>
    <row r="40" spans="1:33" x14ac:dyDescent="0.25">
      <c r="A40" t="s">
        <v>34</v>
      </c>
      <c r="B40" t="s">
        <v>74</v>
      </c>
      <c r="C40" t="s">
        <v>7</v>
      </c>
      <c r="E40" t="s">
        <v>30</v>
      </c>
      <c r="F40" t="s">
        <v>11</v>
      </c>
      <c r="G40">
        <v>58.47</v>
      </c>
      <c r="H40">
        <v>68.569999999999993</v>
      </c>
      <c r="I40">
        <v>76.400000000000006</v>
      </c>
      <c r="J40">
        <v>74.02</v>
      </c>
      <c r="K40">
        <v>73.61</v>
      </c>
      <c r="L40">
        <v>73.05</v>
      </c>
      <c r="M40">
        <v>73.58</v>
      </c>
      <c r="N40">
        <v>74.08</v>
      </c>
      <c r="O40">
        <v>74.510000000000005</v>
      </c>
      <c r="S40" t="s">
        <v>36</v>
      </c>
      <c r="T40" t="s">
        <v>74</v>
      </c>
      <c r="U40" t="s">
        <v>7</v>
      </c>
      <c r="W40" t="s">
        <v>30</v>
      </c>
      <c r="X40" t="s">
        <v>21</v>
      </c>
      <c r="Y40">
        <v>58.57</v>
      </c>
      <c r="Z40">
        <v>87.51</v>
      </c>
      <c r="AA40">
        <v>102.1</v>
      </c>
      <c r="AB40">
        <v>100.4</v>
      </c>
      <c r="AC40">
        <v>99.96</v>
      </c>
      <c r="AD40">
        <v>99</v>
      </c>
      <c r="AE40">
        <v>99</v>
      </c>
      <c r="AF40">
        <v>99</v>
      </c>
      <c r="AG40">
        <v>99</v>
      </c>
    </row>
    <row r="41" spans="1:33" x14ac:dyDescent="0.25">
      <c r="A41" t="s">
        <v>34</v>
      </c>
      <c r="B41" t="s">
        <v>75</v>
      </c>
      <c r="C41" t="s">
        <v>7</v>
      </c>
      <c r="E41" t="s">
        <v>30</v>
      </c>
      <c r="F41" t="s">
        <v>11</v>
      </c>
      <c r="G41">
        <v>15.25</v>
      </c>
      <c r="H41">
        <v>31.49</v>
      </c>
      <c r="I41">
        <v>43.75</v>
      </c>
      <c r="J41">
        <v>51.24</v>
      </c>
      <c r="K41">
        <v>56.32</v>
      </c>
      <c r="L41">
        <v>59.66</v>
      </c>
      <c r="M41">
        <v>63.34</v>
      </c>
      <c r="N41">
        <v>66.3</v>
      </c>
      <c r="O41">
        <v>67.73</v>
      </c>
      <c r="S41" t="s">
        <v>36</v>
      </c>
      <c r="T41" t="s">
        <v>75</v>
      </c>
      <c r="U41" t="s">
        <v>7</v>
      </c>
      <c r="W41" t="s">
        <v>30</v>
      </c>
      <c r="X41" t="s">
        <v>21</v>
      </c>
      <c r="Y41">
        <v>15.3</v>
      </c>
      <c r="Z41">
        <v>44.85</v>
      </c>
      <c r="AA41">
        <v>71.760000000000005</v>
      </c>
      <c r="AB41">
        <v>88.57</v>
      </c>
      <c r="AC41">
        <v>94.86</v>
      </c>
      <c r="AD41">
        <v>97.04</v>
      </c>
      <c r="AE41">
        <v>98.26</v>
      </c>
      <c r="AF41">
        <v>98.72</v>
      </c>
      <c r="AG41">
        <v>98.86</v>
      </c>
    </row>
    <row r="42" spans="1:33" x14ac:dyDescent="0.25">
      <c r="A42" t="s">
        <v>34</v>
      </c>
      <c r="B42" t="s">
        <v>76</v>
      </c>
      <c r="C42" t="s">
        <v>7</v>
      </c>
      <c r="E42" t="s">
        <v>30</v>
      </c>
      <c r="F42" t="s">
        <v>11</v>
      </c>
      <c r="G42">
        <v>85.93</v>
      </c>
      <c r="H42">
        <v>87.05</v>
      </c>
      <c r="I42">
        <v>75.86</v>
      </c>
      <c r="J42">
        <v>74.09</v>
      </c>
      <c r="K42">
        <v>72.819999999999993</v>
      </c>
      <c r="L42">
        <v>72.17</v>
      </c>
      <c r="M42">
        <v>71.209999999999994</v>
      </c>
      <c r="N42">
        <v>70.5</v>
      </c>
      <c r="O42">
        <v>70.11</v>
      </c>
      <c r="S42" t="s">
        <v>36</v>
      </c>
      <c r="T42" t="s">
        <v>76</v>
      </c>
      <c r="U42" t="s">
        <v>7</v>
      </c>
      <c r="W42" t="s">
        <v>30</v>
      </c>
      <c r="X42" t="s">
        <v>21</v>
      </c>
      <c r="Y42">
        <v>86.22</v>
      </c>
      <c r="Z42">
        <v>89.42</v>
      </c>
      <c r="AA42">
        <v>99.78</v>
      </c>
      <c r="AB42">
        <v>99.86</v>
      </c>
      <c r="AC42">
        <v>99.63</v>
      </c>
      <c r="AD42">
        <v>99.38</v>
      </c>
      <c r="AE42">
        <v>99.23</v>
      </c>
      <c r="AF42">
        <v>99.14</v>
      </c>
      <c r="AG42">
        <v>99.08</v>
      </c>
    </row>
    <row r="43" spans="1:33" x14ac:dyDescent="0.25">
      <c r="A43" t="s">
        <v>34</v>
      </c>
      <c r="B43" t="s">
        <v>77</v>
      </c>
      <c r="C43" t="s">
        <v>7</v>
      </c>
      <c r="E43" t="s">
        <v>30</v>
      </c>
      <c r="F43" t="s">
        <v>11</v>
      </c>
      <c r="G43">
        <v>65.319999999999993</v>
      </c>
      <c r="H43">
        <v>76.02</v>
      </c>
      <c r="I43">
        <v>78.08</v>
      </c>
      <c r="J43">
        <v>85.85</v>
      </c>
      <c r="K43">
        <v>86.78</v>
      </c>
      <c r="L43">
        <v>88.02</v>
      </c>
      <c r="M43">
        <v>87</v>
      </c>
      <c r="N43">
        <v>86.62</v>
      </c>
      <c r="O43">
        <v>87.49</v>
      </c>
      <c r="S43" t="s">
        <v>36</v>
      </c>
      <c r="T43" t="s">
        <v>77</v>
      </c>
      <c r="U43" t="s">
        <v>7</v>
      </c>
      <c r="W43" t="s">
        <v>30</v>
      </c>
      <c r="X43" t="s">
        <v>21</v>
      </c>
      <c r="Y43">
        <v>65.540000000000006</v>
      </c>
      <c r="Z43">
        <v>94.14</v>
      </c>
      <c r="AA43">
        <v>100.4</v>
      </c>
      <c r="AB43">
        <v>99.97</v>
      </c>
      <c r="AC43">
        <v>99.02</v>
      </c>
      <c r="AD43">
        <v>99.02</v>
      </c>
      <c r="AE43">
        <v>99.02</v>
      </c>
      <c r="AF43">
        <v>99.02</v>
      </c>
      <c r="AG43">
        <v>99.02</v>
      </c>
    </row>
    <row r="44" spans="1:33" x14ac:dyDescent="0.25">
      <c r="A44" t="s">
        <v>34</v>
      </c>
      <c r="B44" t="s">
        <v>78</v>
      </c>
      <c r="C44" t="s">
        <v>7</v>
      </c>
      <c r="E44" t="s">
        <v>30</v>
      </c>
      <c r="F44" t="s">
        <v>11</v>
      </c>
      <c r="G44">
        <v>89.81</v>
      </c>
      <c r="H44">
        <v>83.48</v>
      </c>
      <c r="I44">
        <v>75.709999999999994</v>
      </c>
      <c r="J44">
        <v>75.599999999999994</v>
      </c>
      <c r="K44">
        <v>74.489999999999995</v>
      </c>
      <c r="L44">
        <v>71.81</v>
      </c>
      <c r="M44">
        <v>71.739999999999995</v>
      </c>
      <c r="N44">
        <v>71.25</v>
      </c>
      <c r="O44">
        <v>72.069999999999993</v>
      </c>
      <c r="S44" t="s">
        <v>36</v>
      </c>
      <c r="T44" t="s">
        <v>78</v>
      </c>
      <c r="U44" t="s">
        <v>7</v>
      </c>
      <c r="W44" t="s">
        <v>30</v>
      </c>
      <c r="X44" t="s">
        <v>21</v>
      </c>
      <c r="Y44">
        <v>90.11</v>
      </c>
      <c r="Z44">
        <v>102.4</v>
      </c>
      <c r="AA44">
        <v>103.5</v>
      </c>
      <c r="AB44">
        <v>101.2</v>
      </c>
      <c r="AC44">
        <v>99.55</v>
      </c>
      <c r="AD44">
        <v>99.31</v>
      </c>
      <c r="AE44">
        <v>99.18</v>
      </c>
      <c r="AF44">
        <v>99.11</v>
      </c>
      <c r="AG44">
        <v>99.07</v>
      </c>
    </row>
    <row r="45" spans="1:33" x14ac:dyDescent="0.25">
      <c r="A45" t="s">
        <v>34</v>
      </c>
      <c r="B45" t="s">
        <v>79</v>
      </c>
      <c r="C45" t="s">
        <v>7</v>
      </c>
      <c r="E45" t="s">
        <v>30</v>
      </c>
      <c r="F45" t="s">
        <v>11</v>
      </c>
      <c r="G45">
        <v>86.69</v>
      </c>
      <c r="H45">
        <v>83.34</v>
      </c>
      <c r="I45">
        <v>77.930000000000007</v>
      </c>
      <c r="J45">
        <v>76.37</v>
      </c>
      <c r="K45">
        <v>74.88</v>
      </c>
      <c r="L45">
        <v>74.42</v>
      </c>
      <c r="M45">
        <v>75.06</v>
      </c>
      <c r="N45">
        <v>74.27</v>
      </c>
      <c r="O45">
        <v>74.06</v>
      </c>
      <c r="S45" t="s">
        <v>36</v>
      </c>
      <c r="T45" t="s">
        <v>79</v>
      </c>
      <c r="U45" t="s">
        <v>7</v>
      </c>
      <c r="W45" t="s">
        <v>30</v>
      </c>
      <c r="X45" t="s">
        <v>21</v>
      </c>
      <c r="Y45">
        <v>86.98</v>
      </c>
      <c r="Z45">
        <v>90.85</v>
      </c>
      <c r="AA45">
        <v>101.9</v>
      </c>
      <c r="AB45">
        <v>100.5</v>
      </c>
      <c r="AC45">
        <v>100</v>
      </c>
      <c r="AD45">
        <v>99.98</v>
      </c>
      <c r="AE45">
        <v>99.59</v>
      </c>
      <c r="AF45">
        <v>99.35</v>
      </c>
      <c r="AG45">
        <v>99.21</v>
      </c>
    </row>
    <row r="46" spans="1:33" x14ac:dyDescent="0.25">
      <c r="A46" t="s">
        <v>34</v>
      </c>
      <c r="B46" t="s">
        <v>80</v>
      </c>
      <c r="C46" t="s">
        <v>7</v>
      </c>
      <c r="E46" t="s">
        <v>30</v>
      </c>
      <c r="F46" t="s">
        <v>11</v>
      </c>
      <c r="G46">
        <v>76.069999999999993</v>
      </c>
      <c r="H46">
        <v>84.29</v>
      </c>
      <c r="I46">
        <v>76.8</v>
      </c>
      <c r="J46">
        <v>75.400000000000006</v>
      </c>
      <c r="K46">
        <v>75.8</v>
      </c>
      <c r="L46">
        <v>74.2</v>
      </c>
      <c r="M46">
        <v>73.84</v>
      </c>
      <c r="N46">
        <v>75</v>
      </c>
      <c r="O46">
        <v>74.47</v>
      </c>
      <c r="S46" t="s">
        <v>36</v>
      </c>
      <c r="T46" t="s">
        <v>80</v>
      </c>
      <c r="U46" t="s">
        <v>7</v>
      </c>
      <c r="W46" t="s">
        <v>30</v>
      </c>
      <c r="X46" t="s">
        <v>21</v>
      </c>
      <c r="Y46">
        <v>76.319999999999993</v>
      </c>
      <c r="Z46">
        <v>104.4</v>
      </c>
      <c r="AA46">
        <v>100.6</v>
      </c>
      <c r="AB46">
        <v>99.06</v>
      </c>
      <c r="AC46">
        <v>99.07</v>
      </c>
      <c r="AD46">
        <v>99.07</v>
      </c>
      <c r="AE46">
        <v>99.07</v>
      </c>
      <c r="AF46">
        <v>99.07</v>
      </c>
      <c r="AG46">
        <v>99.07</v>
      </c>
    </row>
    <row r="47" spans="1:33" x14ac:dyDescent="0.25">
      <c r="A47" t="s">
        <v>34</v>
      </c>
      <c r="B47" t="s">
        <v>81</v>
      </c>
      <c r="C47" t="s">
        <v>7</v>
      </c>
      <c r="E47" t="s">
        <v>30</v>
      </c>
      <c r="F47" t="s">
        <v>11</v>
      </c>
      <c r="G47">
        <v>31.1</v>
      </c>
      <c r="H47">
        <v>37.409999999999997</v>
      </c>
      <c r="I47">
        <v>49.42</v>
      </c>
      <c r="J47">
        <v>57.05</v>
      </c>
      <c r="K47">
        <v>62.62</v>
      </c>
      <c r="L47">
        <v>68.239999999999995</v>
      </c>
      <c r="M47">
        <v>69.34</v>
      </c>
      <c r="N47">
        <v>70.319999999999993</v>
      </c>
      <c r="O47">
        <v>70.83</v>
      </c>
      <c r="S47" t="s">
        <v>36</v>
      </c>
      <c r="T47" t="s">
        <v>81</v>
      </c>
      <c r="U47" t="s">
        <v>7</v>
      </c>
      <c r="W47" t="s">
        <v>30</v>
      </c>
      <c r="X47" t="s">
        <v>21</v>
      </c>
      <c r="Y47">
        <v>31.16</v>
      </c>
      <c r="Z47">
        <v>39.020000000000003</v>
      </c>
      <c r="AA47">
        <v>74.09</v>
      </c>
      <c r="AB47">
        <v>93.44</v>
      </c>
      <c r="AC47">
        <v>98.65</v>
      </c>
      <c r="AD47">
        <v>99.11</v>
      </c>
      <c r="AE47">
        <v>99.08</v>
      </c>
      <c r="AF47">
        <v>99</v>
      </c>
      <c r="AG47">
        <v>98.98</v>
      </c>
    </row>
    <row r="48" spans="1:33" x14ac:dyDescent="0.25">
      <c r="A48" t="s">
        <v>34</v>
      </c>
      <c r="B48" t="s">
        <v>82</v>
      </c>
      <c r="C48" t="s">
        <v>7</v>
      </c>
      <c r="E48" t="s">
        <v>30</v>
      </c>
      <c r="F48" t="s">
        <v>11</v>
      </c>
      <c r="G48">
        <v>61.78</v>
      </c>
      <c r="H48">
        <v>70.05</v>
      </c>
      <c r="I48">
        <v>71.989999999999995</v>
      </c>
      <c r="J48">
        <v>73.790000000000006</v>
      </c>
      <c r="K48">
        <v>73.8</v>
      </c>
      <c r="L48">
        <v>73.790000000000006</v>
      </c>
      <c r="M48">
        <v>73.52</v>
      </c>
      <c r="N48">
        <v>72.040000000000006</v>
      </c>
      <c r="O48">
        <v>72.66</v>
      </c>
      <c r="S48" t="s">
        <v>36</v>
      </c>
      <c r="T48" t="s">
        <v>82</v>
      </c>
      <c r="U48" t="s">
        <v>7</v>
      </c>
      <c r="W48" t="s">
        <v>30</v>
      </c>
      <c r="X48" t="s">
        <v>21</v>
      </c>
      <c r="Y48">
        <v>61.98</v>
      </c>
      <c r="Z48">
        <v>75.3</v>
      </c>
      <c r="AA48">
        <v>96.46</v>
      </c>
      <c r="AB48">
        <v>97.41</v>
      </c>
      <c r="AC48">
        <v>98.21</v>
      </c>
      <c r="AD48">
        <v>98.59</v>
      </c>
      <c r="AE48">
        <v>98.77</v>
      </c>
      <c r="AF48">
        <v>98.86</v>
      </c>
      <c r="AG48">
        <v>98.92</v>
      </c>
    </row>
    <row r="49" spans="1:33" x14ac:dyDescent="0.25">
      <c r="A49" t="s">
        <v>34</v>
      </c>
      <c r="B49" t="s">
        <v>83</v>
      </c>
      <c r="C49" t="s">
        <v>7</v>
      </c>
      <c r="E49" t="s">
        <v>30</v>
      </c>
      <c r="F49" t="s">
        <v>11</v>
      </c>
      <c r="G49">
        <v>72.09</v>
      </c>
      <c r="H49">
        <v>67.56</v>
      </c>
      <c r="I49">
        <v>71.05</v>
      </c>
      <c r="J49">
        <v>72.8</v>
      </c>
      <c r="K49">
        <v>74.239999999999995</v>
      </c>
      <c r="L49">
        <v>75.88</v>
      </c>
      <c r="M49">
        <v>76.95</v>
      </c>
      <c r="N49">
        <v>77.290000000000006</v>
      </c>
      <c r="O49">
        <v>78.010000000000005</v>
      </c>
      <c r="S49" t="s">
        <v>36</v>
      </c>
      <c r="T49" t="s">
        <v>83</v>
      </c>
      <c r="U49" t="s">
        <v>7</v>
      </c>
      <c r="W49" t="s">
        <v>30</v>
      </c>
      <c r="X49" t="s">
        <v>21</v>
      </c>
      <c r="Y49">
        <v>72.33</v>
      </c>
      <c r="Z49">
        <v>88.36</v>
      </c>
      <c r="AA49">
        <v>101.8</v>
      </c>
      <c r="AB49">
        <v>100.6</v>
      </c>
      <c r="AC49">
        <v>99.58</v>
      </c>
      <c r="AD49">
        <v>99.04</v>
      </c>
      <c r="AE49">
        <v>99</v>
      </c>
      <c r="AF49">
        <v>99</v>
      </c>
      <c r="AG49">
        <v>99</v>
      </c>
    </row>
    <row r="50" spans="1:33" x14ac:dyDescent="0.25">
      <c r="A50" t="s">
        <v>34</v>
      </c>
      <c r="B50" t="s">
        <v>84</v>
      </c>
      <c r="C50" t="s">
        <v>7</v>
      </c>
      <c r="E50" t="s">
        <v>30</v>
      </c>
      <c r="F50" t="s">
        <v>11</v>
      </c>
      <c r="G50">
        <v>69.239999999999995</v>
      </c>
      <c r="H50">
        <v>67.849999999999994</v>
      </c>
      <c r="I50">
        <v>65.8</v>
      </c>
      <c r="J50">
        <v>70.14</v>
      </c>
      <c r="K50">
        <v>72.72</v>
      </c>
      <c r="L50">
        <v>74.77</v>
      </c>
      <c r="M50">
        <v>74.84</v>
      </c>
      <c r="N50">
        <v>74.89</v>
      </c>
      <c r="O50">
        <v>75.75</v>
      </c>
      <c r="S50" t="s">
        <v>36</v>
      </c>
      <c r="T50" t="s">
        <v>84</v>
      </c>
      <c r="U50" t="s">
        <v>7</v>
      </c>
      <c r="W50" t="s">
        <v>30</v>
      </c>
      <c r="X50" t="s">
        <v>21</v>
      </c>
      <c r="Y50">
        <v>69.47</v>
      </c>
      <c r="Z50">
        <v>85.98</v>
      </c>
      <c r="AA50">
        <v>94.9</v>
      </c>
      <c r="AB50">
        <v>97.95</v>
      </c>
      <c r="AC50">
        <v>98.6</v>
      </c>
      <c r="AD50">
        <v>98.78</v>
      </c>
      <c r="AE50">
        <v>98.87</v>
      </c>
      <c r="AF50">
        <v>98.92</v>
      </c>
      <c r="AG50">
        <v>98.95</v>
      </c>
    </row>
    <row r="51" spans="1:33" x14ac:dyDescent="0.25">
      <c r="A51" t="s">
        <v>34</v>
      </c>
      <c r="B51" t="s">
        <v>85</v>
      </c>
      <c r="C51" t="s">
        <v>7</v>
      </c>
      <c r="E51" t="s">
        <v>30</v>
      </c>
      <c r="F51" t="s">
        <v>11</v>
      </c>
      <c r="G51">
        <v>49.6</v>
      </c>
      <c r="H51">
        <v>52.47</v>
      </c>
      <c r="I51">
        <v>54.66</v>
      </c>
      <c r="J51">
        <v>58.72</v>
      </c>
      <c r="K51">
        <v>60.43</v>
      </c>
      <c r="L51">
        <v>63.17</v>
      </c>
      <c r="M51">
        <v>64.099999999999994</v>
      </c>
      <c r="N51">
        <v>64.52</v>
      </c>
      <c r="O51">
        <v>65.349999999999994</v>
      </c>
      <c r="S51" t="s">
        <v>36</v>
      </c>
      <c r="T51" t="s">
        <v>85</v>
      </c>
      <c r="U51" t="s">
        <v>7</v>
      </c>
      <c r="W51" t="s">
        <v>30</v>
      </c>
      <c r="X51" t="s">
        <v>21</v>
      </c>
      <c r="Y51">
        <v>49.77</v>
      </c>
      <c r="Z51">
        <v>66.989999999999995</v>
      </c>
      <c r="AA51">
        <v>86.74</v>
      </c>
      <c r="AB51">
        <v>91.56</v>
      </c>
      <c r="AC51">
        <v>94.84</v>
      </c>
      <c r="AD51">
        <v>97.43</v>
      </c>
      <c r="AE51">
        <v>98.54</v>
      </c>
      <c r="AF51">
        <v>98.76</v>
      </c>
      <c r="AG51">
        <v>98.86</v>
      </c>
    </row>
    <row r="52" spans="1:33" x14ac:dyDescent="0.25">
      <c r="A52" t="s">
        <v>34</v>
      </c>
      <c r="B52" t="s">
        <v>86</v>
      </c>
      <c r="C52" t="s">
        <v>7</v>
      </c>
      <c r="E52" t="s">
        <v>30</v>
      </c>
      <c r="F52" t="s">
        <v>11</v>
      </c>
      <c r="G52">
        <v>21.1</v>
      </c>
      <c r="H52">
        <v>20.85</v>
      </c>
      <c r="I52">
        <v>20.85</v>
      </c>
      <c r="J52">
        <v>24.96</v>
      </c>
      <c r="K52">
        <v>31.13</v>
      </c>
      <c r="L52">
        <v>36.44</v>
      </c>
      <c r="M52">
        <v>42.61</v>
      </c>
      <c r="N52">
        <v>47.46</v>
      </c>
      <c r="O52">
        <v>49.03</v>
      </c>
      <c r="S52" t="s">
        <v>36</v>
      </c>
      <c r="T52" t="s">
        <v>86</v>
      </c>
      <c r="U52" t="s">
        <v>7</v>
      </c>
      <c r="W52" t="s">
        <v>30</v>
      </c>
      <c r="X52" t="s">
        <v>21</v>
      </c>
      <c r="Y52">
        <v>21.1</v>
      </c>
      <c r="Z52">
        <v>27.77</v>
      </c>
      <c r="AA52">
        <v>55.11</v>
      </c>
      <c r="AB52">
        <v>74.86</v>
      </c>
      <c r="AC52">
        <v>85.3</v>
      </c>
      <c r="AD52">
        <v>91.52</v>
      </c>
      <c r="AE52">
        <v>97.4</v>
      </c>
      <c r="AF52">
        <v>99.73</v>
      </c>
      <c r="AG52">
        <v>99.22</v>
      </c>
    </row>
    <row r="53" spans="1:33" x14ac:dyDescent="0.25">
      <c r="A53" t="s">
        <v>34</v>
      </c>
      <c r="B53" t="s">
        <v>87</v>
      </c>
      <c r="C53" t="s">
        <v>7</v>
      </c>
      <c r="E53" t="s">
        <v>30</v>
      </c>
      <c r="F53" t="s">
        <v>11</v>
      </c>
      <c r="G53">
        <v>21</v>
      </c>
      <c r="H53">
        <v>26.55</v>
      </c>
      <c r="I53">
        <v>32.06</v>
      </c>
      <c r="J53">
        <v>38.020000000000003</v>
      </c>
      <c r="K53">
        <v>44.81</v>
      </c>
      <c r="L53">
        <v>49.33</v>
      </c>
      <c r="M53">
        <v>54.15</v>
      </c>
      <c r="N53">
        <v>56.21</v>
      </c>
      <c r="O53">
        <v>61.41</v>
      </c>
      <c r="S53" t="s">
        <v>36</v>
      </c>
      <c r="T53" t="s">
        <v>87</v>
      </c>
      <c r="U53" t="s">
        <v>7</v>
      </c>
      <c r="W53" t="s">
        <v>30</v>
      </c>
      <c r="X53" t="s">
        <v>21</v>
      </c>
      <c r="Y53">
        <v>21.07</v>
      </c>
      <c r="Z53">
        <v>36.020000000000003</v>
      </c>
      <c r="AA53">
        <v>54.88</v>
      </c>
      <c r="AB53">
        <v>73.459999999999994</v>
      </c>
      <c r="AC53">
        <v>88.22</v>
      </c>
      <c r="AD53">
        <v>95.81</v>
      </c>
      <c r="AE53">
        <v>97.86</v>
      </c>
      <c r="AF53">
        <v>98.56</v>
      </c>
      <c r="AG53">
        <v>98.81</v>
      </c>
    </row>
    <row r="54" spans="1:33" x14ac:dyDescent="0.25">
      <c r="A54" t="s">
        <v>34</v>
      </c>
      <c r="B54" t="s">
        <v>88</v>
      </c>
      <c r="C54" t="s">
        <v>7</v>
      </c>
      <c r="E54" t="s">
        <v>30</v>
      </c>
      <c r="F54" t="s">
        <v>11</v>
      </c>
      <c r="G54">
        <v>81.14</v>
      </c>
      <c r="H54">
        <v>82.7</v>
      </c>
      <c r="I54">
        <v>75.38</v>
      </c>
      <c r="J54">
        <v>74.81</v>
      </c>
      <c r="K54">
        <v>73.53</v>
      </c>
      <c r="L54">
        <v>72.69</v>
      </c>
      <c r="M54">
        <v>73.2</v>
      </c>
      <c r="N54">
        <v>71.44</v>
      </c>
      <c r="O54">
        <v>71.819999999999993</v>
      </c>
      <c r="S54" t="s">
        <v>36</v>
      </c>
      <c r="T54" t="s">
        <v>88</v>
      </c>
      <c r="U54" t="s">
        <v>7</v>
      </c>
      <c r="W54" t="s">
        <v>30</v>
      </c>
      <c r="X54" t="s">
        <v>21</v>
      </c>
      <c r="Y54">
        <v>81.41</v>
      </c>
      <c r="Z54">
        <v>100.7</v>
      </c>
      <c r="AA54">
        <v>99.93</v>
      </c>
      <c r="AB54">
        <v>99.51</v>
      </c>
      <c r="AC54">
        <v>99.52</v>
      </c>
      <c r="AD54">
        <v>99.52</v>
      </c>
      <c r="AE54">
        <v>99.52</v>
      </c>
      <c r="AF54">
        <v>99.45</v>
      </c>
      <c r="AG54">
        <v>99.28</v>
      </c>
    </row>
    <row r="55" spans="1:33" x14ac:dyDescent="0.25">
      <c r="A55" t="s">
        <v>34</v>
      </c>
      <c r="B55" t="s">
        <v>89</v>
      </c>
      <c r="C55" t="s">
        <v>7</v>
      </c>
      <c r="E55" t="s">
        <v>30</v>
      </c>
      <c r="F55" t="s">
        <v>11</v>
      </c>
      <c r="G55">
        <v>30.48</v>
      </c>
      <c r="H55">
        <v>44.68</v>
      </c>
      <c r="I55">
        <v>57.09</v>
      </c>
      <c r="J55">
        <v>65.91</v>
      </c>
      <c r="K55">
        <v>71.400000000000006</v>
      </c>
      <c r="L55">
        <v>73.39</v>
      </c>
      <c r="M55">
        <v>72.33</v>
      </c>
      <c r="N55">
        <v>75.760000000000005</v>
      </c>
      <c r="O55">
        <v>77.13</v>
      </c>
      <c r="S55" t="s">
        <v>36</v>
      </c>
      <c r="T55" t="s">
        <v>89</v>
      </c>
      <c r="U55" t="s">
        <v>7</v>
      </c>
      <c r="W55" t="s">
        <v>30</v>
      </c>
      <c r="X55" t="s">
        <v>21</v>
      </c>
      <c r="Y55">
        <v>30.58</v>
      </c>
      <c r="Z55">
        <v>58.2</v>
      </c>
      <c r="AA55">
        <v>81.459999999999994</v>
      </c>
      <c r="AB55">
        <v>93.05</v>
      </c>
      <c r="AC55">
        <v>95.72</v>
      </c>
      <c r="AD55">
        <v>98.06</v>
      </c>
      <c r="AE55">
        <v>99.7</v>
      </c>
      <c r="AF55">
        <v>99.45</v>
      </c>
      <c r="AG55">
        <v>99.15</v>
      </c>
    </row>
    <row r="56" spans="1:33" x14ac:dyDescent="0.25">
      <c r="A56" t="s">
        <v>34</v>
      </c>
      <c r="B56" t="s">
        <v>90</v>
      </c>
      <c r="C56" t="s">
        <v>7</v>
      </c>
      <c r="E56" t="s">
        <v>30</v>
      </c>
      <c r="F56" t="s">
        <v>11</v>
      </c>
      <c r="G56">
        <v>9.4390000000000001</v>
      </c>
      <c r="H56">
        <v>16.23</v>
      </c>
      <c r="I56">
        <v>25.88</v>
      </c>
      <c r="J56">
        <v>34.619999999999997</v>
      </c>
      <c r="K56">
        <v>42.66</v>
      </c>
      <c r="L56">
        <v>47.98</v>
      </c>
      <c r="M56">
        <v>52.43</v>
      </c>
      <c r="N56">
        <v>55.13</v>
      </c>
      <c r="O56">
        <v>56.06</v>
      </c>
      <c r="S56" t="s">
        <v>36</v>
      </c>
      <c r="T56" t="s">
        <v>90</v>
      </c>
      <c r="U56" t="s">
        <v>7</v>
      </c>
      <c r="W56" t="s">
        <v>30</v>
      </c>
      <c r="X56" t="s">
        <v>21</v>
      </c>
      <c r="Y56">
        <v>9.4390000000000001</v>
      </c>
      <c r="Z56">
        <v>20.81</v>
      </c>
      <c r="AA56">
        <v>53.78</v>
      </c>
      <c r="AB56">
        <v>76.790000000000006</v>
      </c>
      <c r="AC56">
        <v>91.66</v>
      </c>
      <c r="AD56">
        <v>93.97</v>
      </c>
      <c r="AE56">
        <v>97.07</v>
      </c>
      <c r="AF56">
        <v>99.51</v>
      </c>
      <c r="AG56">
        <v>100</v>
      </c>
    </row>
    <row r="57" spans="1:33" x14ac:dyDescent="0.25">
      <c r="A57" t="s">
        <v>34</v>
      </c>
      <c r="B57" t="s">
        <v>91</v>
      </c>
      <c r="C57" t="s">
        <v>7</v>
      </c>
      <c r="E57" t="s">
        <v>30</v>
      </c>
      <c r="F57" t="s">
        <v>11</v>
      </c>
      <c r="G57">
        <v>54.39</v>
      </c>
      <c r="H57">
        <v>50.67</v>
      </c>
      <c r="I57">
        <v>57.71</v>
      </c>
      <c r="J57">
        <v>60.66</v>
      </c>
      <c r="K57">
        <v>63.62</v>
      </c>
      <c r="L57">
        <v>67.53</v>
      </c>
      <c r="M57">
        <v>70.28</v>
      </c>
      <c r="N57">
        <v>73.239999999999995</v>
      </c>
      <c r="O57">
        <v>76.17</v>
      </c>
      <c r="S57" t="s">
        <v>36</v>
      </c>
      <c r="T57" t="s">
        <v>91</v>
      </c>
      <c r="U57" t="s">
        <v>7</v>
      </c>
      <c r="W57" t="s">
        <v>30</v>
      </c>
      <c r="X57" t="s">
        <v>21</v>
      </c>
      <c r="Y57">
        <v>54.5</v>
      </c>
      <c r="Z57">
        <v>57.66</v>
      </c>
      <c r="AA57">
        <v>81.39</v>
      </c>
      <c r="AB57">
        <v>89.87</v>
      </c>
      <c r="AC57">
        <v>98.31</v>
      </c>
      <c r="AD57">
        <v>99.38</v>
      </c>
      <c r="AE57">
        <v>99.46</v>
      </c>
      <c r="AF57">
        <v>99.47</v>
      </c>
      <c r="AG57">
        <v>99.33</v>
      </c>
    </row>
    <row r="58" spans="1:33" x14ac:dyDescent="0.25">
      <c r="A58" t="s">
        <v>34</v>
      </c>
      <c r="B58" t="s">
        <v>92</v>
      </c>
      <c r="C58" t="s">
        <v>7</v>
      </c>
      <c r="E58" t="s">
        <v>30</v>
      </c>
      <c r="F58" t="s">
        <v>11</v>
      </c>
      <c r="G58">
        <v>87.94</v>
      </c>
      <c r="H58">
        <v>87.18</v>
      </c>
      <c r="I58">
        <v>76.2</v>
      </c>
      <c r="J58">
        <v>74.930000000000007</v>
      </c>
      <c r="K58">
        <v>74.09</v>
      </c>
      <c r="L58">
        <v>74.900000000000006</v>
      </c>
      <c r="M58">
        <v>73.33</v>
      </c>
      <c r="N58">
        <v>73.03</v>
      </c>
      <c r="O58">
        <v>73.67</v>
      </c>
      <c r="S58" t="s">
        <v>36</v>
      </c>
      <c r="T58" t="s">
        <v>92</v>
      </c>
      <c r="U58" t="s">
        <v>7</v>
      </c>
      <c r="W58" t="s">
        <v>30</v>
      </c>
      <c r="X58" t="s">
        <v>21</v>
      </c>
      <c r="Y58">
        <v>88.23</v>
      </c>
      <c r="Z58">
        <v>101</v>
      </c>
      <c r="AA58">
        <v>99.97</v>
      </c>
      <c r="AB58">
        <v>100</v>
      </c>
      <c r="AC58">
        <v>100</v>
      </c>
      <c r="AD58">
        <v>100</v>
      </c>
      <c r="AE58">
        <v>100</v>
      </c>
      <c r="AF58">
        <v>100</v>
      </c>
      <c r="AG58">
        <v>99.69</v>
      </c>
    </row>
    <row r="59" spans="1:33" x14ac:dyDescent="0.25">
      <c r="A59" t="s">
        <v>34</v>
      </c>
      <c r="B59" t="s">
        <v>93</v>
      </c>
      <c r="C59" t="s">
        <v>7</v>
      </c>
      <c r="E59" t="s">
        <v>30</v>
      </c>
      <c r="F59" t="s">
        <v>11</v>
      </c>
      <c r="G59">
        <v>85.39</v>
      </c>
      <c r="H59">
        <v>84.98</v>
      </c>
      <c r="I59">
        <v>86.18</v>
      </c>
      <c r="J59">
        <v>89.11</v>
      </c>
      <c r="K59">
        <v>89.76</v>
      </c>
      <c r="L59">
        <v>90.84</v>
      </c>
      <c r="M59">
        <v>90.37</v>
      </c>
      <c r="N59">
        <v>90.04</v>
      </c>
      <c r="O59">
        <v>89.73</v>
      </c>
      <c r="S59" t="s">
        <v>36</v>
      </c>
      <c r="T59" t="s">
        <v>93</v>
      </c>
      <c r="U59" t="s">
        <v>7</v>
      </c>
      <c r="W59" t="s">
        <v>30</v>
      </c>
      <c r="X59" t="s">
        <v>21</v>
      </c>
      <c r="Y59">
        <v>85.67</v>
      </c>
      <c r="Z59">
        <v>99.42</v>
      </c>
      <c r="AA59">
        <v>99.98</v>
      </c>
      <c r="AB59">
        <v>100</v>
      </c>
      <c r="AC59">
        <v>100</v>
      </c>
      <c r="AD59">
        <v>99.88</v>
      </c>
      <c r="AE59">
        <v>99.53</v>
      </c>
      <c r="AF59">
        <v>99.32</v>
      </c>
      <c r="AG59">
        <v>99.19</v>
      </c>
    </row>
    <row r="60" spans="1:33" x14ac:dyDescent="0.25">
      <c r="A60" t="s">
        <v>34</v>
      </c>
      <c r="B60" t="s">
        <v>94</v>
      </c>
      <c r="C60" t="s">
        <v>7</v>
      </c>
      <c r="E60" t="s">
        <v>30</v>
      </c>
      <c r="F60" t="s">
        <v>11</v>
      </c>
      <c r="G60">
        <v>22.45</v>
      </c>
      <c r="H60">
        <v>31.73</v>
      </c>
      <c r="I60">
        <v>45.37</v>
      </c>
      <c r="J60">
        <v>54.39</v>
      </c>
      <c r="K60">
        <v>60.63</v>
      </c>
      <c r="L60">
        <v>66.53</v>
      </c>
      <c r="M60">
        <v>71.180000000000007</v>
      </c>
      <c r="N60">
        <v>74.3</v>
      </c>
      <c r="O60">
        <v>76.150000000000006</v>
      </c>
      <c r="S60" t="s">
        <v>36</v>
      </c>
      <c r="T60" t="s">
        <v>94</v>
      </c>
      <c r="U60" t="s">
        <v>7</v>
      </c>
      <c r="W60" t="s">
        <v>30</v>
      </c>
      <c r="X60" t="s">
        <v>21</v>
      </c>
      <c r="Y60">
        <v>22.45</v>
      </c>
      <c r="Z60">
        <v>43.36</v>
      </c>
      <c r="AA60">
        <v>71.58</v>
      </c>
      <c r="AB60">
        <v>89.17</v>
      </c>
      <c r="AC60">
        <v>96.69</v>
      </c>
      <c r="AD60">
        <v>98.1</v>
      </c>
      <c r="AE60">
        <v>98.82</v>
      </c>
      <c r="AF60">
        <v>99.15</v>
      </c>
      <c r="AG60">
        <v>99.11</v>
      </c>
    </row>
    <row r="61" spans="1:33" x14ac:dyDescent="0.25">
      <c r="A61" t="s">
        <v>34</v>
      </c>
      <c r="B61" t="s">
        <v>95</v>
      </c>
      <c r="C61" t="s">
        <v>7</v>
      </c>
      <c r="E61" t="s">
        <v>30</v>
      </c>
      <c r="F61" t="s">
        <v>11</v>
      </c>
      <c r="G61">
        <v>28.38</v>
      </c>
      <c r="H61">
        <v>34.090000000000003</v>
      </c>
      <c r="I61">
        <v>40.61</v>
      </c>
      <c r="J61">
        <v>42.07</v>
      </c>
      <c r="K61">
        <v>43.08</v>
      </c>
      <c r="L61">
        <v>45.5</v>
      </c>
      <c r="M61">
        <v>47.9</v>
      </c>
      <c r="N61">
        <v>50.63</v>
      </c>
      <c r="O61">
        <v>56.07</v>
      </c>
      <c r="S61" t="s">
        <v>36</v>
      </c>
      <c r="T61" t="s">
        <v>95</v>
      </c>
      <c r="U61" t="s">
        <v>7</v>
      </c>
      <c r="W61" t="s">
        <v>30</v>
      </c>
      <c r="X61" t="s">
        <v>21</v>
      </c>
      <c r="Y61">
        <v>28.47</v>
      </c>
      <c r="Z61">
        <v>45.91</v>
      </c>
      <c r="AA61">
        <v>63.89</v>
      </c>
      <c r="AB61">
        <v>76.33</v>
      </c>
      <c r="AC61">
        <v>90.11</v>
      </c>
      <c r="AD61">
        <v>98.21</v>
      </c>
      <c r="AE61">
        <v>99.87</v>
      </c>
      <c r="AF61">
        <v>99.99</v>
      </c>
      <c r="AG61">
        <v>99.01</v>
      </c>
    </row>
    <row r="62" spans="1:33" x14ac:dyDescent="0.25">
      <c r="A62" t="s">
        <v>34</v>
      </c>
      <c r="B62" t="s">
        <v>96</v>
      </c>
      <c r="C62" t="s">
        <v>7</v>
      </c>
      <c r="E62" t="s">
        <v>30</v>
      </c>
      <c r="F62" t="s">
        <v>11</v>
      </c>
      <c r="G62">
        <v>88.79</v>
      </c>
      <c r="H62">
        <v>92.9</v>
      </c>
      <c r="I62">
        <v>79.510000000000005</v>
      </c>
      <c r="J62">
        <v>87.51</v>
      </c>
      <c r="K62">
        <v>86.97</v>
      </c>
      <c r="L62">
        <v>88.76</v>
      </c>
      <c r="M62">
        <v>89.05</v>
      </c>
      <c r="N62">
        <v>88.98</v>
      </c>
      <c r="O62">
        <v>88.8</v>
      </c>
      <c r="S62" t="s">
        <v>36</v>
      </c>
      <c r="T62" t="s">
        <v>96</v>
      </c>
      <c r="U62" t="s">
        <v>7</v>
      </c>
      <c r="W62" t="s">
        <v>30</v>
      </c>
      <c r="X62" t="s">
        <v>21</v>
      </c>
      <c r="Y62">
        <v>89.08</v>
      </c>
      <c r="Z62">
        <v>107.4</v>
      </c>
      <c r="AA62">
        <v>100.1</v>
      </c>
      <c r="AB62">
        <v>100</v>
      </c>
      <c r="AC62">
        <v>99.99</v>
      </c>
      <c r="AD62">
        <v>99.64</v>
      </c>
      <c r="AE62">
        <v>99.38</v>
      </c>
      <c r="AF62">
        <v>99.23</v>
      </c>
      <c r="AG62">
        <v>99.14</v>
      </c>
    </row>
    <row r="63" spans="1:33" x14ac:dyDescent="0.25">
      <c r="A63" t="s">
        <v>34</v>
      </c>
      <c r="B63" t="s">
        <v>97</v>
      </c>
      <c r="C63" t="s">
        <v>7</v>
      </c>
      <c r="E63" t="s">
        <v>30</v>
      </c>
      <c r="F63" t="s">
        <v>11</v>
      </c>
      <c r="G63">
        <v>61.81</v>
      </c>
      <c r="H63">
        <v>66.08</v>
      </c>
      <c r="I63">
        <v>78.78</v>
      </c>
      <c r="J63">
        <v>91.54</v>
      </c>
      <c r="K63">
        <v>92.9</v>
      </c>
      <c r="L63">
        <v>93.37</v>
      </c>
      <c r="M63">
        <v>93.93</v>
      </c>
      <c r="N63">
        <v>93.71</v>
      </c>
      <c r="O63">
        <v>93.06</v>
      </c>
      <c r="S63" t="s">
        <v>36</v>
      </c>
      <c r="T63" t="s">
        <v>97</v>
      </c>
      <c r="U63" t="s">
        <v>7</v>
      </c>
      <c r="W63" t="s">
        <v>30</v>
      </c>
      <c r="X63" t="s">
        <v>21</v>
      </c>
      <c r="Y63">
        <v>61.81</v>
      </c>
      <c r="Z63">
        <v>67.28</v>
      </c>
      <c r="AA63">
        <v>93.79</v>
      </c>
      <c r="AB63">
        <v>99.73</v>
      </c>
      <c r="AC63">
        <v>99.08</v>
      </c>
      <c r="AD63">
        <v>99.09</v>
      </c>
      <c r="AE63">
        <v>99.09</v>
      </c>
      <c r="AF63">
        <v>99.09</v>
      </c>
      <c r="AG63">
        <v>99.09</v>
      </c>
    </row>
    <row r="64" spans="1:33" x14ac:dyDescent="0.25">
      <c r="A64" t="s">
        <v>34</v>
      </c>
      <c r="B64" t="s">
        <v>98</v>
      </c>
      <c r="C64" t="s">
        <v>7</v>
      </c>
      <c r="E64" t="s">
        <v>30</v>
      </c>
      <c r="F64" t="s">
        <v>11</v>
      </c>
      <c r="G64">
        <v>35.07</v>
      </c>
      <c r="H64">
        <v>39.75</v>
      </c>
      <c r="I64">
        <v>45.35</v>
      </c>
      <c r="J64">
        <v>49.12</v>
      </c>
      <c r="K64">
        <v>52.17</v>
      </c>
      <c r="L64">
        <v>55.43</v>
      </c>
      <c r="M64">
        <v>57.74</v>
      </c>
      <c r="N64">
        <v>60.02</v>
      </c>
      <c r="O64">
        <v>62.29</v>
      </c>
      <c r="S64" t="s">
        <v>36</v>
      </c>
      <c r="T64" t="s">
        <v>98</v>
      </c>
      <c r="U64" t="s">
        <v>7</v>
      </c>
      <c r="W64" t="s">
        <v>30</v>
      </c>
      <c r="X64" t="s">
        <v>21</v>
      </c>
      <c r="Y64">
        <v>35.18</v>
      </c>
      <c r="Z64">
        <v>50.88</v>
      </c>
      <c r="AA64">
        <v>72.87</v>
      </c>
      <c r="AB64">
        <v>81.790000000000006</v>
      </c>
      <c r="AC64">
        <v>87.18</v>
      </c>
      <c r="AD64">
        <v>91.51</v>
      </c>
      <c r="AE64">
        <v>95.81</v>
      </c>
      <c r="AF64">
        <v>98.69</v>
      </c>
      <c r="AG64">
        <v>99.01</v>
      </c>
    </row>
    <row r="65" spans="1:33" x14ac:dyDescent="0.25">
      <c r="A65" t="s">
        <v>34</v>
      </c>
      <c r="B65" t="s">
        <v>99</v>
      </c>
      <c r="C65" t="s">
        <v>7</v>
      </c>
      <c r="E65" t="s">
        <v>30</v>
      </c>
      <c r="F65" t="s">
        <v>11</v>
      </c>
      <c r="G65">
        <v>89.35</v>
      </c>
      <c r="H65">
        <v>88.69</v>
      </c>
      <c r="I65">
        <v>77.8</v>
      </c>
      <c r="J65">
        <v>78.06</v>
      </c>
      <c r="K65">
        <v>77.239999999999995</v>
      </c>
      <c r="L65">
        <v>79.11</v>
      </c>
      <c r="M65">
        <v>78.03</v>
      </c>
      <c r="N65">
        <v>77.94</v>
      </c>
      <c r="O65">
        <v>77.61</v>
      </c>
      <c r="S65" t="s">
        <v>36</v>
      </c>
      <c r="T65" t="s">
        <v>99</v>
      </c>
      <c r="U65" t="s">
        <v>7</v>
      </c>
      <c r="W65" t="s">
        <v>30</v>
      </c>
      <c r="X65" t="s">
        <v>21</v>
      </c>
      <c r="Y65">
        <v>89.65</v>
      </c>
      <c r="Z65">
        <v>101.7</v>
      </c>
      <c r="AA65">
        <v>99.85</v>
      </c>
      <c r="AB65">
        <v>99.99</v>
      </c>
      <c r="AC65">
        <v>100</v>
      </c>
      <c r="AD65">
        <v>99.98</v>
      </c>
      <c r="AE65">
        <v>99.65</v>
      </c>
      <c r="AF65">
        <v>99.39</v>
      </c>
      <c r="AG65">
        <v>99.23</v>
      </c>
    </row>
    <row r="66" spans="1:33" x14ac:dyDescent="0.25">
      <c r="A66" t="s">
        <v>34</v>
      </c>
      <c r="B66" t="s">
        <v>100</v>
      </c>
      <c r="C66" t="s">
        <v>7</v>
      </c>
      <c r="E66" t="s">
        <v>30</v>
      </c>
      <c r="F66" t="s">
        <v>11</v>
      </c>
      <c r="G66">
        <v>80.83</v>
      </c>
      <c r="H66">
        <v>76.25</v>
      </c>
      <c r="I66">
        <v>80.58</v>
      </c>
      <c r="J66">
        <v>82.99</v>
      </c>
      <c r="K66">
        <v>83.41</v>
      </c>
      <c r="L66">
        <v>84.94</v>
      </c>
      <c r="M66">
        <v>86.74</v>
      </c>
      <c r="N66">
        <v>88.09</v>
      </c>
      <c r="O66">
        <v>88.79</v>
      </c>
      <c r="S66" t="s">
        <v>36</v>
      </c>
      <c r="T66" t="s">
        <v>100</v>
      </c>
      <c r="U66" t="s">
        <v>7</v>
      </c>
      <c r="W66" t="s">
        <v>30</v>
      </c>
      <c r="X66" t="s">
        <v>21</v>
      </c>
      <c r="Y66">
        <v>81.099999999999994</v>
      </c>
      <c r="Z66">
        <v>94.94</v>
      </c>
      <c r="AA66">
        <v>92.28</v>
      </c>
      <c r="AB66">
        <v>96.4</v>
      </c>
      <c r="AC66">
        <v>99.16</v>
      </c>
      <c r="AD66">
        <v>99.65</v>
      </c>
      <c r="AE66">
        <v>92.54</v>
      </c>
      <c r="AF66">
        <v>94.39</v>
      </c>
      <c r="AG66">
        <v>86.35</v>
      </c>
    </row>
    <row r="67" spans="1:33" x14ac:dyDescent="0.25">
      <c r="A67" t="s">
        <v>34</v>
      </c>
      <c r="B67" t="s">
        <v>101</v>
      </c>
      <c r="C67" t="s">
        <v>7</v>
      </c>
      <c r="E67" t="s">
        <v>30</v>
      </c>
      <c r="F67" t="s">
        <v>11</v>
      </c>
      <c r="G67">
        <v>35.29</v>
      </c>
      <c r="H67">
        <v>42.05</v>
      </c>
      <c r="I67">
        <v>42.92</v>
      </c>
      <c r="J67">
        <v>48.22</v>
      </c>
      <c r="K67">
        <v>51.7</v>
      </c>
      <c r="L67">
        <v>56.68</v>
      </c>
      <c r="M67">
        <v>57.6</v>
      </c>
      <c r="N67">
        <v>57.48</v>
      </c>
      <c r="O67">
        <v>57.94</v>
      </c>
      <c r="S67" t="s">
        <v>36</v>
      </c>
      <c r="T67" t="s">
        <v>101</v>
      </c>
      <c r="U67" t="s">
        <v>7</v>
      </c>
      <c r="W67" t="s">
        <v>30</v>
      </c>
      <c r="X67" t="s">
        <v>21</v>
      </c>
      <c r="Y67">
        <v>35.409999999999997</v>
      </c>
      <c r="Z67">
        <v>59.81</v>
      </c>
      <c r="AA67">
        <v>81.62</v>
      </c>
      <c r="AB67">
        <v>90.82</v>
      </c>
      <c r="AC67">
        <v>94.23</v>
      </c>
      <c r="AD67">
        <v>96.85</v>
      </c>
      <c r="AE67">
        <v>98.45</v>
      </c>
      <c r="AF67">
        <v>98.76</v>
      </c>
      <c r="AG67">
        <v>98.85</v>
      </c>
    </row>
    <row r="68" spans="1:33" x14ac:dyDescent="0.25">
      <c r="A68" t="s">
        <v>34</v>
      </c>
      <c r="B68" t="s">
        <v>102</v>
      </c>
      <c r="C68" t="s">
        <v>7</v>
      </c>
      <c r="E68" t="s">
        <v>30</v>
      </c>
      <c r="F68" t="s">
        <v>11</v>
      </c>
      <c r="G68">
        <v>20.51</v>
      </c>
      <c r="H68">
        <v>29.16</v>
      </c>
      <c r="I68">
        <v>38.22</v>
      </c>
      <c r="J68">
        <v>43.12</v>
      </c>
      <c r="K68">
        <v>48.21</v>
      </c>
      <c r="L68">
        <v>53.35</v>
      </c>
      <c r="M68">
        <v>57.22</v>
      </c>
      <c r="N68">
        <v>59.36</v>
      </c>
      <c r="O68">
        <v>60.02</v>
      </c>
      <c r="S68" t="s">
        <v>36</v>
      </c>
      <c r="T68" t="s">
        <v>102</v>
      </c>
      <c r="U68" t="s">
        <v>7</v>
      </c>
      <c r="W68" t="s">
        <v>30</v>
      </c>
      <c r="X68" t="s">
        <v>21</v>
      </c>
      <c r="Y68">
        <v>20.58</v>
      </c>
      <c r="Z68">
        <v>36.01</v>
      </c>
      <c r="AA68">
        <v>60.05</v>
      </c>
      <c r="AB68">
        <v>79.89</v>
      </c>
      <c r="AC68">
        <v>90.89</v>
      </c>
      <c r="AD68">
        <v>94.67</v>
      </c>
      <c r="AE68">
        <v>96.92</v>
      </c>
      <c r="AF68">
        <v>98.45</v>
      </c>
      <c r="AG68">
        <v>98.95</v>
      </c>
    </row>
    <row r="69" spans="1:33" x14ac:dyDescent="0.25">
      <c r="A69" t="s">
        <v>34</v>
      </c>
      <c r="B69" t="s">
        <v>103</v>
      </c>
      <c r="C69" t="s">
        <v>7</v>
      </c>
      <c r="E69" t="s">
        <v>30</v>
      </c>
      <c r="F69" t="s">
        <v>11</v>
      </c>
      <c r="G69">
        <v>22.9</v>
      </c>
      <c r="H69">
        <v>31.93</v>
      </c>
      <c r="I69">
        <v>39.42</v>
      </c>
      <c r="J69">
        <v>43.42</v>
      </c>
      <c r="K69">
        <v>47.52</v>
      </c>
      <c r="L69">
        <v>50.17</v>
      </c>
      <c r="M69">
        <v>52.1</v>
      </c>
      <c r="N69">
        <v>55.66</v>
      </c>
      <c r="O69">
        <v>58.63</v>
      </c>
      <c r="S69" t="s">
        <v>36</v>
      </c>
      <c r="T69" t="s">
        <v>103</v>
      </c>
      <c r="U69" t="s">
        <v>7</v>
      </c>
      <c r="W69" t="s">
        <v>30</v>
      </c>
      <c r="X69" t="s">
        <v>21</v>
      </c>
      <c r="Y69">
        <v>22.98</v>
      </c>
      <c r="Z69">
        <v>39.78</v>
      </c>
      <c r="AA69">
        <v>57.98</v>
      </c>
      <c r="AB69">
        <v>72.61</v>
      </c>
      <c r="AC69">
        <v>85.8</v>
      </c>
      <c r="AD69">
        <v>90.48</v>
      </c>
      <c r="AE69">
        <v>93.55</v>
      </c>
      <c r="AF69">
        <v>96.27</v>
      </c>
      <c r="AG69">
        <v>98.48</v>
      </c>
    </row>
    <row r="70" spans="1:33" x14ac:dyDescent="0.25">
      <c r="A70" t="s">
        <v>34</v>
      </c>
      <c r="B70" t="s">
        <v>104</v>
      </c>
      <c r="C70" t="s">
        <v>7</v>
      </c>
      <c r="E70" t="s">
        <v>30</v>
      </c>
      <c r="F70" t="s">
        <v>11</v>
      </c>
      <c r="G70">
        <v>63.58</v>
      </c>
      <c r="H70">
        <v>78.12</v>
      </c>
      <c r="I70">
        <v>94.03</v>
      </c>
      <c r="J70">
        <v>94.52</v>
      </c>
      <c r="K70">
        <v>91.43</v>
      </c>
      <c r="L70">
        <v>92.62</v>
      </c>
      <c r="M70">
        <v>96.38</v>
      </c>
      <c r="N70">
        <v>95.3</v>
      </c>
      <c r="O70">
        <v>92.16</v>
      </c>
      <c r="S70" t="s">
        <v>36</v>
      </c>
      <c r="T70" t="s">
        <v>104</v>
      </c>
      <c r="U70" t="s">
        <v>7</v>
      </c>
      <c r="W70" t="s">
        <v>30</v>
      </c>
      <c r="X70" t="s">
        <v>21</v>
      </c>
      <c r="Y70">
        <v>63.79</v>
      </c>
      <c r="Z70">
        <v>86.79</v>
      </c>
      <c r="AA70">
        <v>95.67</v>
      </c>
      <c r="AB70">
        <v>97.16</v>
      </c>
      <c r="AC70">
        <v>97.9</v>
      </c>
      <c r="AD70">
        <v>98.34</v>
      </c>
      <c r="AE70">
        <v>98.6</v>
      </c>
      <c r="AF70">
        <v>98.76</v>
      </c>
      <c r="AG70">
        <v>98.86</v>
      </c>
    </row>
    <row r="71" spans="1:33" x14ac:dyDescent="0.25">
      <c r="A71" t="s">
        <v>34</v>
      </c>
      <c r="B71" t="s">
        <v>105</v>
      </c>
      <c r="C71" t="s">
        <v>7</v>
      </c>
      <c r="E71" t="s">
        <v>30</v>
      </c>
      <c r="F71" t="s">
        <v>11</v>
      </c>
      <c r="G71">
        <v>15.92</v>
      </c>
      <c r="H71">
        <v>21.75</v>
      </c>
      <c r="I71">
        <v>28.94</v>
      </c>
      <c r="J71">
        <v>34.380000000000003</v>
      </c>
      <c r="K71">
        <v>38.270000000000003</v>
      </c>
      <c r="L71">
        <v>43.2</v>
      </c>
      <c r="M71">
        <v>47.38</v>
      </c>
      <c r="N71">
        <v>50.09</v>
      </c>
      <c r="O71">
        <v>51.1</v>
      </c>
      <c r="S71" t="s">
        <v>36</v>
      </c>
      <c r="T71" t="s">
        <v>105</v>
      </c>
      <c r="U71" t="s">
        <v>7</v>
      </c>
      <c r="W71" t="s">
        <v>30</v>
      </c>
      <c r="X71" t="s">
        <v>21</v>
      </c>
      <c r="Y71">
        <v>15.97</v>
      </c>
      <c r="Z71">
        <v>27.64</v>
      </c>
      <c r="AA71">
        <v>49.85</v>
      </c>
      <c r="AB71">
        <v>69.180000000000007</v>
      </c>
      <c r="AC71">
        <v>83.43</v>
      </c>
      <c r="AD71">
        <v>90.04</v>
      </c>
      <c r="AE71">
        <v>94.6</v>
      </c>
      <c r="AF71">
        <v>98.18</v>
      </c>
      <c r="AG71">
        <v>98.8</v>
      </c>
    </row>
    <row r="72" spans="1:33" x14ac:dyDescent="0.25">
      <c r="A72" t="s">
        <v>34</v>
      </c>
      <c r="B72" t="s">
        <v>106</v>
      </c>
      <c r="C72" t="s">
        <v>7</v>
      </c>
      <c r="E72" t="s">
        <v>30</v>
      </c>
      <c r="F72" t="s">
        <v>11</v>
      </c>
      <c r="G72">
        <v>38.07</v>
      </c>
      <c r="H72">
        <v>42.23</v>
      </c>
      <c r="I72">
        <v>45.84</v>
      </c>
      <c r="J72">
        <v>53.4</v>
      </c>
      <c r="K72">
        <v>58.42</v>
      </c>
      <c r="L72">
        <v>58.32</v>
      </c>
      <c r="M72">
        <v>59.4</v>
      </c>
      <c r="N72">
        <v>60.59</v>
      </c>
      <c r="O72">
        <v>61.74</v>
      </c>
      <c r="S72" t="s">
        <v>36</v>
      </c>
      <c r="T72" t="s">
        <v>106</v>
      </c>
      <c r="U72" t="s">
        <v>7</v>
      </c>
      <c r="W72" t="s">
        <v>30</v>
      </c>
      <c r="X72" t="s">
        <v>21</v>
      </c>
      <c r="Y72">
        <v>38.14</v>
      </c>
      <c r="Z72">
        <v>55.15</v>
      </c>
      <c r="AA72">
        <v>79.680000000000007</v>
      </c>
      <c r="AB72">
        <v>91.99</v>
      </c>
      <c r="AC72">
        <v>95.29</v>
      </c>
      <c r="AD72">
        <v>98.2</v>
      </c>
      <c r="AE72">
        <v>99.46</v>
      </c>
      <c r="AF72">
        <v>99.09</v>
      </c>
      <c r="AG72">
        <v>99.09</v>
      </c>
    </row>
    <row r="73" spans="1:33" x14ac:dyDescent="0.25">
      <c r="A73" t="s">
        <v>34</v>
      </c>
      <c r="B73" t="s">
        <v>107</v>
      </c>
      <c r="C73" t="s">
        <v>7</v>
      </c>
      <c r="E73" t="s">
        <v>30</v>
      </c>
      <c r="F73" t="s">
        <v>11</v>
      </c>
      <c r="G73">
        <v>91.08</v>
      </c>
      <c r="H73">
        <v>90.77</v>
      </c>
      <c r="I73">
        <v>80.94</v>
      </c>
      <c r="J73">
        <v>84.02</v>
      </c>
      <c r="K73">
        <v>82.61</v>
      </c>
      <c r="L73">
        <v>81.48</v>
      </c>
      <c r="M73">
        <v>81.239999999999995</v>
      </c>
      <c r="N73">
        <v>80.069999999999993</v>
      </c>
      <c r="O73">
        <v>79.69</v>
      </c>
      <c r="S73" t="s">
        <v>36</v>
      </c>
      <c r="T73" t="s">
        <v>107</v>
      </c>
      <c r="U73" t="s">
        <v>7</v>
      </c>
      <c r="W73" t="s">
        <v>30</v>
      </c>
      <c r="X73" t="s">
        <v>21</v>
      </c>
      <c r="Y73">
        <v>91.23</v>
      </c>
      <c r="Z73">
        <v>98.31</v>
      </c>
      <c r="AA73">
        <v>99.77</v>
      </c>
      <c r="AB73">
        <v>99.98</v>
      </c>
      <c r="AC73">
        <v>99.96</v>
      </c>
      <c r="AD73">
        <v>99.78</v>
      </c>
      <c r="AE73">
        <v>99.49</v>
      </c>
      <c r="AF73">
        <v>99.29</v>
      </c>
      <c r="AG73">
        <v>99.17</v>
      </c>
    </row>
    <row r="74" spans="1:33" x14ac:dyDescent="0.25">
      <c r="A74" t="s">
        <v>34</v>
      </c>
      <c r="B74" t="s">
        <v>108</v>
      </c>
      <c r="C74" t="s">
        <v>7</v>
      </c>
      <c r="E74" t="s">
        <v>30</v>
      </c>
      <c r="F74" t="s">
        <v>11</v>
      </c>
      <c r="G74">
        <v>85.52</v>
      </c>
      <c r="H74">
        <v>86.1</v>
      </c>
      <c r="I74">
        <v>75.849999999999994</v>
      </c>
      <c r="J74">
        <v>75.12</v>
      </c>
      <c r="K74">
        <v>74.53</v>
      </c>
      <c r="L74">
        <v>73.16</v>
      </c>
      <c r="M74">
        <v>73.89</v>
      </c>
      <c r="N74">
        <v>73.52</v>
      </c>
      <c r="O74">
        <v>72.42</v>
      </c>
      <c r="S74" t="s">
        <v>36</v>
      </c>
      <c r="T74" t="s">
        <v>108</v>
      </c>
      <c r="U74" t="s">
        <v>7</v>
      </c>
      <c r="W74" t="s">
        <v>30</v>
      </c>
      <c r="X74" t="s">
        <v>21</v>
      </c>
      <c r="Y74">
        <v>85.8</v>
      </c>
      <c r="Z74">
        <v>94.87</v>
      </c>
      <c r="AA74">
        <v>99.3</v>
      </c>
      <c r="AB74">
        <v>99.91</v>
      </c>
      <c r="AC74">
        <v>99.98</v>
      </c>
      <c r="AD74">
        <v>99.94</v>
      </c>
      <c r="AE74">
        <v>99.57</v>
      </c>
      <c r="AF74">
        <v>99.34</v>
      </c>
      <c r="AG74">
        <v>99.2</v>
      </c>
    </row>
    <row r="75" spans="1:33" x14ac:dyDescent="0.25">
      <c r="A75" t="s">
        <v>34</v>
      </c>
      <c r="B75" t="s">
        <v>109</v>
      </c>
      <c r="C75" t="s">
        <v>7</v>
      </c>
      <c r="E75" t="s">
        <v>30</v>
      </c>
      <c r="F75" t="s">
        <v>11</v>
      </c>
      <c r="G75">
        <v>64.75</v>
      </c>
      <c r="H75">
        <v>77.31</v>
      </c>
      <c r="I75">
        <v>77.22</v>
      </c>
      <c r="J75">
        <v>77.290000000000006</v>
      </c>
      <c r="K75">
        <v>80.91</v>
      </c>
      <c r="L75">
        <v>81.27</v>
      </c>
      <c r="M75">
        <v>81.05</v>
      </c>
      <c r="N75">
        <v>80.739999999999995</v>
      </c>
      <c r="O75">
        <v>79.709999999999994</v>
      </c>
      <c r="S75" t="s">
        <v>36</v>
      </c>
      <c r="T75" t="s">
        <v>109</v>
      </c>
      <c r="U75" t="s">
        <v>7</v>
      </c>
      <c r="W75" t="s">
        <v>30</v>
      </c>
      <c r="X75" t="s">
        <v>21</v>
      </c>
      <c r="Y75">
        <v>64.97</v>
      </c>
      <c r="Z75">
        <v>89.29</v>
      </c>
      <c r="AA75">
        <v>99.43</v>
      </c>
      <c r="AB75">
        <v>99.92</v>
      </c>
      <c r="AC75">
        <v>99.03</v>
      </c>
      <c r="AD75">
        <v>99.04</v>
      </c>
      <c r="AE75">
        <v>99.04</v>
      </c>
      <c r="AF75">
        <v>99.04</v>
      </c>
      <c r="AG75">
        <v>99.04</v>
      </c>
    </row>
    <row r="76" spans="1:33" x14ac:dyDescent="0.25">
      <c r="A76" t="s">
        <v>34</v>
      </c>
      <c r="B76" t="s">
        <v>23</v>
      </c>
      <c r="C76" t="s">
        <v>7</v>
      </c>
      <c r="E76" t="s">
        <v>30</v>
      </c>
      <c r="F76" t="s">
        <v>11</v>
      </c>
      <c r="G76">
        <v>49.82</v>
      </c>
      <c r="H76">
        <v>58.51</v>
      </c>
      <c r="I76">
        <v>68.760000000000005</v>
      </c>
      <c r="J76">
        <v>73.7</v>
      </c>
      <c r="K76">
        <v>76.41</v>
      </c>
      <c r="L76">
        <v>78.23</v>
      </c>
      <c r="M76">
        <v>79.150000000000006</v>
      </c>
      <c r="N76">
        <v>79.8</v>
      </c>
      <c r="O76">
        <v>80.069999999999993</v>
      </c>
      <c r="S76" t="s">
        <v>36</v>
      </c>
      <c r="T76" t="s">
        <v>23</v>
      </c>
      <c r="U76" t="s">
        <v>7</v>
      </c>
      <c r="W76" t="s">
        <v>30</v>
      </c>
      <c r="X76" t="s">
        <v>21</v>
      </c>
      <c r="Y76">
        <v>49.99</v>
      </c>
      <c r="Z76">
        <v>66.59</v>
      </c>
      <c r="AA76">
        <v>91.23</v>
      </c>
      <c r="AB76">
        <v>97.03</v>
      </c>
      <c r="AC76">
        <v>98.19</v>
      </c>
      <c r="AD76">
        <v>98.61</v>
      </c>
      <c r="AE76">
        <v>98.79</v>
      </c>
      <c r="AF76">
        <v>98.88</v>
      </c>
      <c r="AG76">
        <v>98.93</v>
      </c>
    </row>
    <row r="77" spans="1:33" x14ac:dyDescent="0.25">
      <c r="A77" t="s">
        <v>34</v>
      </c>
      <c r="B77" t="s">
        <v>110</v>
      </c>
      <c r="C77" t="s">
        <v>7</v>
      </c>
      <c r="E77" t="s">
        <v>30</v>
      </c>
      <c r="F77" t="s">
        <v>11</v>
      </c>
      <c r="G77">
        <v>64.47</v>
      </c>
      <c r="H77">
        <v>67.33</v>
      </c>
      <c r="I77">
        <v>72.349999999999994</v>
      </c>
      <c r="J77">
        <v>72.38</v>
      </c>
      <c r="K77">
        <v>72.14</v>
      </c>
      <c r="L77">
        <v>73.44</v>
      </c>
      <c r="M77">
        <v>74.05</v>
      </c>
      <c r="N77">
        <v>73.430000000000007</v>
      </c>
      <c r="O77">
        <v>74.17</v>
      </c>
      <c r="S77" t="s">
        <v>36</v>
      </c>
      <c r="T77" t="s">
        <v>110</v>
      </c>
      <c r="U77" t="s">
        <v>7</v>
      </c>
      <c r="W77" t="s">
        <v>30</v>
      </c>
      <c r="X77" t="s">
        <v>21</v>
      </c>
      <c r="Y77">
        <v>64.680000000000007</v>
      </c>
      <c r="Z77">
        <v>87.24</v>
      </c>
      <c r="AA77">
        <v>101.6</v>
      </c>
      <c r="AB77">
        <v>100.9</v>
      </c>
      <c r="AC77">
        <v>99.55</v>
      </c>
      <c r="AD77">
        <v>99.03</v>
      </c>
      <c r="AE77">
        <v>99.03</v>
      </c>
      <c r="AF77">
        <v>99.03</v>
      </c>
      <c r="AG77">
        <v>99.03</v>
      </c>
    </row>
    <row r="78" spans="1:33" x14ac:dyDescent="0.25">
      <c r="A78" t="s">
        <v>34</v>
      </c>
      <c r="B78" t="s">
        <v>111</v>
      </c>
      <c r="C78" t="s">
        <v>7</v>
      </c>
      <c r="E78" t="s">
        <v>30</v>
      </c>
      <c r="F78" t="s">
        <v>11</v>
      </c>
      <c r="G78">
        <v>63.54</v>
      </c>
      <c r="H78">
        <v>63.34</v>
      </c>
      <c r="I78">
        <v>69.650000000000006</v>
      </c>
      <c r="J78">
        <v>70.709999999999994</v>
      </c>
      <c r="K78">
        <v>68.819999999999993</v>
      </c>
      <c r="L78">
        <v>69.59</v>
      </c>
      <c r="M78">
        <v>69.459999999999994</v>
      </c>
      <c r="N78">
        <v>69.58</v>
      </c>
      <c r="O78">
        <v>70.87</v>
      </c>
      <c r="S78" t="s">
        <v>36</v>
      </c>
      <c r="T78" t="s">
        <v>111</v>
      </c>
      <c r="U78" t="s">
        <v>7</v>
      </c>
      <c r="W78" t="s">
        <v>30</v>
      </c>
      <c r="X78" t="s">
        <v>21</v>
      </c>
      <c r="Y78">
        <v>63.75</v>
      </c>
      <c r="Z78">
        <v>83.08</v>
      </c>
      <c r="AA78">
        <v>93.29</v>
      </c>
      <c r="AB78">
        <v>97.08</v>
      </c>
      <c r="AC78">
        <v>98.46</v>
      </c>
      <c r="AD78">
        <v>99.03</v>
      </c>
      <c r="AE78">
        <v>99.04</v>
      </c>
      <c r="AF78">
        <v>99.05</v>
      </c>
      <c r="AG78">
        <v>99.05</v>
      </c>
    </row>
    <row r="79" spans="1:33" x14ac:dyDescent="0.25">
      <c r="A79" t="s">
        <v>34</v>
      </c>
      <c r="B79" t="s">
        <v>112</v>
      </c>
      <c r="C79" t="s">
        <v>7</v>
      </c>
      <c r="E79" t="s">
        <v>30</v>
      </c>
      <c r="F79" t="s">
        <v>11</v>
      </c>
      <c r="G79">
        <v>42.54</v>
      </c>
      <c r="H79">
        <v>48.06</v>
      </c>
      <c r="I79">
        <v>58.11</v>
      </c>
      <c r="J79">
        <v>68.63</v>
      </c>
      <c r="K79">
        <v>74.98</v>
      </c>
      <c r="L79">
        <v>80.510000000000005</v>
      </c>
      <c r="M79">
        <v>81.819999999999993</v>
      </c>
      <c r="N79">
        <v>82.44</v>
      </c>
      <c r="O79">
        <v>84.53</v>
      </c>
      <c r="S79" t="s">
        <v>36</v>
      </c>
      <c r="T79" t="s">
        <v>112</v>
      </c>
      <c r="U79" t="s">
        <v>7</v>
      </c>
      <c r="W79" t="s">
        <v>30</v>
      </c>
      <c r="X79" t="s">
        <v>21</v>
      </c>
      <c r="Y79">
        <v>42.68</v>
      </c>
      <c r="Z79">
        <v>61.29</v>
      </c>
      <c r="AA79">
        <v>86.48</v>
      </c>
      <c r="AB79">
        <v>97.24</v>
      </c>
      <c r="AC79">
        <v>98.44</v>
      </c>
      <c r="AD79">
        <v>98.92</v>
      </c>
      <c r="AE79">
        <v>98.97</v>
      </c>
      <c r="AF79">
        <v>98.98</v>
      </c>
      <c r="AG79">
        <v>98.99</v>
      </c>
    </row>
    <row r="80" spans="1:33" x14ac:dyDescent="0.25">
      <c r="A80" t="s">
        <v>34</v>
      </c>
      <c r="B80" t="s">
        <v>113</v>
      </c>
      <c r="C80" t="s">
        <v>7</v>
      </c>
      <c r="E80" t="s">
        <v>30</v>
      </c>
      <c r="F80" t="s">
        <v>11</v>
      </c>
      <c r="G80">
        <v>91.8</v>
      </c>
      <c r="H80">
        <v>86.86</v>
      </c>
      <c r="I80">
        <v>74.27</v>
      </c>
      <c r="J80">
        <v>69.739999999999995</v>
      </c>
      <c r="K80">
        <v>69.37</v>
      </c>
      <c r="L80">
        <v>71.83</v>
      </c>
      <c r="M80">
        <v>70.41</v>
      </c>
      <c r="N80">
        <v>71.56</v>
      </c>
      <c r="O80">
        <v>71.06</v>
      </c>
      <c r="S80" t="s">
        <v>36</v>
      </c>
      <c r="T80" t="s">
        <v>113</v>
      </c>
      <c r="U80" t="s">
        <v>7</v>
      </c>
      <c r="W80" t="s">
        <v>30</v>
      </c>
      <c r="X80" t="s">
        <v>21</v>
      </c>
      <c r="Y80">
        <v>92.1</v>
      </c>
      <c r="Z80">
        <v>103.6</v>
      </c>
      <c r="AA80">
        <v>100.3</v>
      </c>
      <c r="AB80">
        <v>100</v>
      </c>
      <c r="AC80">
        <v>100</v>
      </c>
      <c r="AD80">
        <v>100</v>
      </c>
      <c r="AE80">
        <v>100</v>
      </c>
      <c r="AF80">
        <v>100</v>
      </c>
      <c r="AG80">
        <v>99.66</v>
      </c>
    </row>
    <row r="81" spans="1:33" x14ac:dyDescent="0.25">
      <c r="A81" t="s">
        <v>34</v>
      </c>
      <c r="B81" t="s">
        <v>114</v>
      </c>
      <c r="C81" t="s">
        <v>7</v>
      </c>
      <c r="E81" t="s">
        <v>30</v>
      </c>
      <c r="F81" t="s">
        <v>11</v>
      </c>
      <c r="G81">
        <v>87.92</v>
      </c>
      <c r="H81">
        <v>84.42</v>
      </c>
      <c r="I81">
        <v>75.28</v>
      </c>
      <c r="J81">
        <v>79.81</v>
      </c>
      <c r="K81">
        <v>79.819999999999993</v>
      </c>
      <c r="L81">
        <v>80.349999999999994</v>
      </c>
      <c r="M81">
        <v>80.36</v>
      </c>
      <c r="N81">
        <v>78.959999999999994</v>
      </c>
      <c r="O81">
        <v>80.38</v>
      </c>
      <c r="S81" t="s">
        <v>36</v>
      </c>
      <c r="T81" t="s">
        <v>114</v>
      </c>
      <c r="U81" t="s">
        <v>7</v>
      </c>
      <c r="W81" t="s">
        <v>30</v>
      </c>
      <c r="X81" t="s">
        <v>21</v>
      </c>
      <c r="Y81">
        <v>87.92</v>
      </c>
      <c r="Z81">
        <v>93.97</v>
      </c>
      <c r="AA81">
        <v>99.51</v>
      </c>
      <c r="AB81">
        <v>99.97</v>
      </c>
      <c r="AC81">
        <v>99.94</v>
      </c>
      <c r="AD81">
        <v>99.64</v>
      </c>
      <c r="AE81">
        <v>99.38</v>
      </c>
      <c r="AF81">
        <v>99.23</v>
      </c>
      <c r="AG81">
        <v>99.14</v>
      </c>
    </row>
    <row r="82" spans="1:33" x14ac:dyDescent="0.25">
      <c r="A82" t="s">
        <v>34</v>
      </c>
      <c r="B82" t="s">
        <v>115</v>
      </c>
      <c r="C82" t="s">
        <v>7</v>
      </c>
      <c r="E82" t="s">
        <v>30</v>
      </c>
      <c r="F82" t="s">
        <v>11</v>
      </c>
      <c r="G82">
        <v>79.760000000000005</v>
      </c>
      <c r="H82">
        <v>82.51</v>
      </c>
      <c r="I82">
        <v>76.23</v>
      </c>
      <c r="J82">
        <v>73.3</v>
      </c>
      <c r="K82">
        <v>72.069999999999993</v>
      </c>
      <c r="L82">
        <v>72.489999999999995</v>
      </c>
      <c r="M82">
        <v>72.489999999999995</v>
      </c>
      <c r="N82">
        <v>71.36</v>
      </c>
      <c r="O82">
        <v>71.38</v>
      </c>
      <c r="S82" t="s">
        <v>36</v>
      </c>
      <c r="T82" t="s">
        <v>115</v>
      </c>
      <c r="U82" t="s">
        <v>7</v>
      </c>
      <c r="W82" t="s">
        <v>30</v>
      </c>
      <c r="X82" t="s">
        <v>21</v>
      </c>
      <c r="Y82">
        <v>80.02</v>
      </c>
      <c r="Z82">
        <v>92.4</v>
      </c>
      <c r="AA82">
        <v>99.13</v>
      </c>
      <c r="AB82">
        <v>99.49</v>
      </c>
      <c r="AC82">
        <v>99.67</v>
      </c>
      <c r="AD82">
        <v>99.49</v>
      </c>
      <c r="AE82">
        <v>99.3</v>
      </c>
      <c r="AF82">
        <v>99.18</v>
      </c>
      <c r="AG82">
        <v>99.11</v>
      </c>
    </row>
    <row r="83" spans="1:33" x14ac:dyDescent="0.25">
      <c r="A83" t="s">
        <v>34</v>
      </c>
      <c r="B83" t="s">
        <v>116</v>
      </c>
      <c r="C83" t="s">
        <v>7</v>
      </c>
      <c r="E83" t="s">
        <v>30</v>
      </c>
      <c r="F83" t="s">
        <v>11</v>
      </c>
      <c r="G83">
        <v>71.61</v>
      </c>
      <c r="H83">
        <v>73.3</v>
      </c>
      <c r="I83">
        <v>68.08</v>
      </c>
      <c r="J83">
        <v>70.63</v>
      </c>
      <c r="K83">
        <v>73.67</v>
      </c>
      <c r="L83">
        <v>71.62</v>
      </c>
      <c r="M83">
        <v>70.97</v>
      </c>
      <c r="N83">
        <v>70.510000000000005</v>
      </c>
      <c r="O83">
        <v>71.16</v>
      </c>
      <c r="S83" t="s">
        <v>36</v>
      </c>
      <c r="T83" t="s">
        <v>116</v>
      </c>
      <c r="U83" t="s">
        <v>7</v>
      </c>
      <c r="W83" t="s">
        <v>30</v>
      </c>
      <c r="X83" t="s">
        <v>21</v>
      </c>
      <c r="Y83">
        <v>71.849999999999994</v>
      </c>
      <c r="Z83">
        <v>89.8</v>
      </c>
      <c r="AA83">
        <v>94.56</v>
      </c>
      <c r="AB83">
        <v>99.12</v>
      </c>
      <c r="AC83">
        <v>99.12</v>
      </c>
      <c r="AD83">
        <v>99.12</v>
      </c>
      <c r="AE83">
        <v>99.12</v>
      </c>
      <c r="AF83">
        <v>99.12</v>
      </c>
      <c r="AG83">
        <v>99.12</v>
      </c>
    </row>
    <row r="84" spans="1:33" x14ac:dyDescent="0.25">
      <c r="A84" t="s">
        <v>34</v>
      </c>
      <c r="B84" t="s">
        <v>117</v>
      </c>
      <c r="C84" t="s">
        <v>7</v>
      </c>
      <c r="E84" t="s">
        <v>30</v>
      </c>
      <c r="F84" t="s">
        <v>11</v>
      </c>
      <c r="G84">
        <v>93.36</v>
      </c>
      <c r="H84">
        <v>86.84</v>
      </c>
      <c r="I84">
        <v>74.02</v>
      </c>
      <c r="J84">
        <v>72.319999999999993</v>
      </c>
      <c r="K84">
        <v>72.239999999999995</v>
      </c>
      <c r="L84">
        <v>73.680000000000007</v>
      </c>
      <c r="M84">
        <v>71.58</v>
      </c>
      <c r="N84">
        <v>71.44</v>
      </c>
      <c r="O84">
        <v>72.040000000000006</v>
      </c>
      <c r="S84" t="s">
        <v>36</v>
      </c>
      <c r="T84" t="s">
        <v>117</v>
      </c>
      <c r="U84" t="s">
        <v>7</v>
      </c>
      <c r="W84" t="s">
        <v>30</v>
      </c>
      <c r="X84" t="s">
        <v>21</v>
      </c>
      <c r="Y84">
        <v>93.67</v>
      </c>
      <c r="Z84">
        <v>100.6</v>
      </c>
      <c r="AA84">
        <v>100</v>
      </c>
      <c r="AB84">
        <v>100</v>
      </c>
      <c r="AC84">
        <v>99.69</v>
      </c>
      <c r="AD84">
        <v>99.41</v>
      </c>
      <c r="AE84">
        <v>99.25</v>
      </c>
      <c r="AF84">
        <v>99.15</v>
      </c>
      <c r="AG84">
        <v>99.09</v>
      </c>
    </row>
    <row r="85" spans="1:33" x14ac:dyDescent="0.25">
      <c r="A85" t="s">
        <v>34</v>
      </c>
      <c r="B85" t="s">
        <v>118</v>
      </c>
      <c r="C85" t="s">
        <v>7</v>
      </c>
      <c r="E85" t="s">
        <v>30</v>
      </c>
      <c r="F85" t="s">
        <v>11</v>
      </c>
      <c r="G85">
        <v>48.56</v>
      </c>
      <c r="H85">
        <v>52.17</v>
      </c>
      <c r="I85">
        <v>50.61</v>
      </c>
      <c r="J85">
        <v>50.66</v>
      </c>
      <c r="K85">
        <v>52.96</v>
      </c>
      <c r="L85">
        <v>57.96</v>
      </c>
      <c r="M85">
        <v>59.37</v>
      </c>
      <c r="N85">
        <v>59.83</v>
      </c>
      <c r="O85">
        <v>60.61</v>
      </c>
      <c r="S85" t="s">
        <v>36</v>
      </c>
      <c r="T85" t="s">
        <v>118</v>
      </c>
      <c r="U85" t="s">
        <v>7</v>
      </c>
      <c r="W85" t="s">
        <v>30</v>
      </c>
      <c r="X85" t="s">
        <v>21</v>
      </c>
      <c r="Y85">
        <v>48.72</v>
      </c>
      <c r="Z85">
        <v>66.459999999999994</v>
      </c>
      <c r="AA85">
        <v>81.78</v>
      </c>
      <c r="AB85">
        <v>93.33</v>
      </c>
      <c r="AC85">
        <v>95.62</v>
      </c>
      <c r="AD85">
        <v>97.09</v>
      </c>
      <c r="AE85">
        <v>98.46</v>
      </c>
      <c r="AF85">
        <v>99</v>
      </c>
      <c r="AG85">
        <v>99.02</v>
      </c>
    </row>
    <row r="86" spans="1:33" x14ac:dyDescent="0.25">
      <c r="A86" t="s">
        <v>34</v>
      </c>
      <c r="B86" t="s">
        <v>119</v>
      </c>
      <c r="C86" t="s">
        <v>7</v>
      </c>
      <c r="E86" t="s">
        <v>30</v>
      </c>
      <c r="F86" t="s">
        <v>11</v>
      </c>
      <c r="G86">
        <v>92.06</v>
      </c>
      <c r="H86">
        <v>86.14</v>
      </c>
      <c r="I86">
        <v>71.67</v>
      </c>
      <c r="J86">
        <v>73.16</v>
      </c>
      <c r="K86">
        <v>72.33</v>
      </c>
      <c r="L86">
        <v>73.63</v>
      </c>
      <c r="M86">
        <v>74.53</v>
      </c>
      <c r="N86">
        <v>73.89</v>
      </c>
      <c r="O86">
        <v>74.099999999999994</v>
      </c>
      <c r="S86" t="s">
        <v>36</v>
      </c>
      <c r="T86" t="s">
        <v>119</v>
      </c>
      <c r="U86" t="s">
        <v>7</v>
      </c>
      <c r="W86" t="s">
        <v>30</v>
      </c>
      <c r="X86" t="s">
        <v>21</v>
      </c>
      <c r="Y86">
        <v>92.06</v>
      </c>
      <c r="Z86">
        <v>105.9</v>
      </c>
      <c r="AA86">
        <v>99.91</v>
      </c>
      <c r="AB86">
        <v>100</v>
      </c>
      <c r="AC86">
        <v>100</v>
      </c>
      <c r="AD86">
        <v>99.96</v>
      </c>
      <c r="AE86">
        <v>99.62</v>
      </c>
      <c r="AF86">
        <v>99.37</v>
      </c>
      <c r="AG86">
        <v>99.22</v>
      </c>
    </row>
    <row r="87" spans="1:33" x14ac:dyDescent="0.25">
      <c r="A87" t="s">
        <v>34</v>
      </c>
      <c r="B87" t="s">
        <v>120</v>
      </c>
      <c r="C87" t="s">
        <v>7</v>
      </c>
      <c r="E87" t="s">
        <v>30</v>
      </c>
      <c r="F87" t="s">
        <v>11</v>
      </c>
      <c r="G87">
        <v>45.86</v>
      </c>
      <c r="H87">
        <v>48.61</v>
      </c>
      <c r="I87">
        <v>53.01</v>
      </c>
      <c r="J87">
        <v>55.55</v>
      </c>
      <c r="K87">
        <v>59.27</v>
      </c>
      <c r="L87">
        <v>62.26</v>
      </c>
      <c r="M87">
        <v>63.71</v>
      </c>
      <c r="N87">
        <v>64.459999999999994</v>
      </c>
      <c r="O87">
        <v>66.47</v>
      </c>
      <c r="S87" t="s">
        <v>36</v>
      </c>
      <c r="T87" t="s">
        <v>120</v>
      </c>
      <c r="U87" t="s">
        <v>7</v>
      </c>
      <c r="W87" t="s">
        <v>30</v>
      </c>
      <c r="X87" t="s">
        <v>21</v>
      </c>
      <c r="Y87">
        <v>46.01</v>
      </c>
      <c r="Z87">
        <v>54.9</v>
      </c>
      <c r="AA87">
        <v>71.83</v>
      </c>
      <c r="AB87">
        <v>84.1</v>
      </c>
      <c r="AC87">
        <v>89.68</v>
      </c>
      <c r="AD87">
        <v>93.13</v>
      </c>
      <c r="AE87">
        <v>95.85</v>
      </c>
      <c r="AF87">
        <v>98.1</v>
      </c>
      <c r="AG87">
        <v>98.78</v>
      </c>
    </row>
    <row r="88" spans="1:33" x14ac:dyDescent="0.25">
      <c r="A88" t="s">
        <v>34</v>
      </c>
      <c r="B88" t="s">
        <v>121</v>
      </c>
      <c r="C88" t="s">
        <v>7</v>
      </c>
      <c r="E88" t="s">
        <v>30</v>
      </c>
      <c r="F88" t="s">
        <v>11</v>
      </c>
      <c r="G88">
        <v>13.43</v>
      </c>
      <c r="H88">
        <v>19.28</v>
      </c>
      <c r="I88">
        <v>27.3</v>
      </c>
      <c r="J88">
        <v>32.18</v>
      </c>
      <c r="K88">
        <v>37.75</v>
      </c>
      <c r="L88">
        <v>43.02</v>
      </c>
      <c r="M88">
        <v>48.57</v>
      </c>
      <c r="N88">
        <v>51.01</v>
      </c>
      <c r="O88">
        <v>58.58</v>
      </c>
      <c r="S88" t="s">
        <v>36</v>
      </c>
      <c r="T88" t="s">
        <v>121</v>
      </c>
      <c r="U88" t="s">
        <v>7</v>
      </c>
      <c r="W88" t="s">
        <v>30</v>
      </c>
      <c r="X88" t="s">
        <v>21</v>
      </c>
      <c r="Y88">
        <v>13.48</v>
      </c>
      <c r="Z88">
        <v>26.64</v>
      </c>
      <c r="AA88">
        <v>49.36</v>
      </c>
      <c r="AB88">
        <v>74.69</v>
      </c>
      <c r="AC88">
        <v>94.17</v>
      </c>
      <c r="AD88">
        <v>99.19</v>
      </c>
      <c r="AE88">
        <v>98.97</v>
      </c>
      <c r="AF88">
        <v>98.98</v>
      </c>
      <c r="AG88">
        <v>98.99</v>
      </c>
    </row>
    <row r="89" spans="1:33" x14ac:dyDescent="0.25">
      <c r="A89" t="s">
        <v>34</v>
      </c>
      <c r="B89" t="s">
        <v>122</v>
      </c>
      <c r="C89" t="s">
        <v>7</v>
      </c>
      <c r="E89" t="s">
        <v>30</v>
      </c>
      <c r="F89" t="s">
        <v>11</v>
      </c>
      <c r="G89">
        <v>48.88</v>
      </c>
      <c r="H89">
        <v>54.48</v>
      </c>
      <c r="I89">
        <v>61.34</v>
      </c>
      <c r="J89">
        <v>68.13</v>
      </c>
      <c r="K89">
        <v>73.03</v>
      </c>
      <c r="L89">
        <v>73.67</v>
      </c>
      <c r="M89">
        <v>74.38</v>
      </c>
      <c r="N89">
        <v>75.97</v>
      </c>
      <c r="O89">
        <v>75.239999999999995</v>
      </c>
      <c r="S89" t="s">
        <v>36</v>
      </c>
      <c r="T89" t="s">
        <v>122</v>
      </c>
      <c r="U89" t="s">
        <v>7</v>
      </c>
      <c r="W89" t="s">
        <v>30</v>
      </c>
      <c r="X89" t="s">
        <v>21</v>
      </c>
      <c r="Y89">
        <v>49.04</v>
      </c>
      <c r="Z89">
        <v>67.14</v>
      </c>
      <c r="AA89">
        <v>90.15</v>
      </c>
      <c r="AB89">
        <v>93.42</v>
      </c>
      <c r="AC89">
        <v>95.46</v>
      </c>
      <c r="AD89">
        <v>97.41</v>
      </c>
      <c r="AE89">
        <v>98.91</v>
      </c>
      <c r="AF89">
        <v>99.36</v>
      </c>
      <c r="AG89">
        <v>99.39</v>
      </c>
    </row>
    <row r="90" spans="1:33" x14ac:dyDescent="0.25">
      <c r="A90" t="s">
        <v>34</v>
      </c>
      <c r="B90" t="s">
        <v>123</v>
      </c>
      <c r="C90" t="s">
        <v>7</v>
      </c>
      <c r="E90" t="s">
        <v>30</v>
      </c>
      <c r="F90" t="s">
        <v>11</v>
      </c>
      <c r="G90">
        <v>89.1</v>
      </c>
      <c r="H90">
        <v>87.51</v>
      </c>
      <c r="I90">
        <v>77.39</v>
      </c>
      <c r="J90">
        <v>78.489999999999995</v>
      </c>
      <c r="K90">
        <v>77.069999999999993</v>
      </c>
      <c r="L90">
        <v>78.05</v>
      </c>
      <c r="M90">
        <v>75.67</v>
      </c>
      <c r="N90">
        <v>75.25</v>
      </c>
      <c r="O90">
        <v>75.790000000000006</v>
      </c>
      <c r="S90" t="s">
        <v>36</v>
      </c>
      <c r="T90" t="s">
        <v>123</v>
      </c>
      <c r="U90" t="s">
        <v>7</v>
      </c>
      <c r="W90" t="s">
        <v>30</v>
      </c>
      <c r="X90" t="s">
        <v>21</v>
      </c>
      <c r="Y90">
        <v>89.1</v>
      </c>
      <c r="Z90">
        <v>93.64</v>
      </c>
      <c r="AA90">
        <v>99.84</v>
      </c>
      <c r="AB90">
        <v>99.99</v>
      </c>
      <c r="AC90">
        <v>99.93</v>
      </c>
      <c r="AD90">
        <v>99.67</v>
      </c>
      <c r="AE90">
        <v>99.4</v>
      </c>
      <c r="AF90">
        <v>99.24</v>
      </c>
      <c r="AG90">
        <v>99.14</v>
      </c>
    </row>
    <row r="91" spans="1:33" x14ac:dyDescent="0.25">
      <c r="A91" t="s">
        <v>34</v>
      </c>
      <c r="B91" t="s">
        <v>124</v>
      </c>
      <c r="C91" t="s">
        <v>7</v>
      </c>
      <c r="E91" t="s">
        <v>30</v>
      </c>
      <c r="F91" t="s">
        <v>11</v>
      </c>
      <c r="G91">
        <v>63.03</v>
      </c>
      <c r="H91">
        <v>65</v>
      </c>
      <c r="I91">
        <v>70.12</v>
      </c>
      <c r="J91">
        <v>75.45</v>
      </c>
      <c r="K91">
        <v>77.069999999999993</v>
      </c>
      <c r="L91">
        <v>79.010000000000005</v>
      </c>
      <c r="M91">
        <v>80.97</v>
      </c>
      <c r="N91">
        <v>81.11</v>
      </c>
      <c r="O91">
        <v>83.51</v>
      </c>
      <c r="S91" t="s">
        <v>36</v>
      </c>
      <c r="T91" t="s">
        <v>124</v>
      </c>
      <c r="U91" t="s">
        <v>7</v>
      </c>
      <c r="W91" t="s">
        <v>30</v>
      </c>
      <c r="X91" t="s">
        <v>21</v>
      </c>
      <c r="Y91">
        <v>63.23</v>
      </c>
      <c r="Z91">
        <v>83.4</v>
      </c>
      <c r="AA91">
        <v>95.37</v>
      </c>
      <c r="AB91">
        <v>98.13</v>
      </c>
      <c r="AC91">
        <v>97.86</v>
      </c>
      <c r="AD91">
        <v>98.12</v>
      </c>
      <c r="AE91">
        <v>98.39</v>
      </c>
      <c r="AF91">
        <v>98.73</v>
      </c>
      <c r="AG91">
        <v>99.02</v>
      </c>
    </row>
    <row r="92" spans="1:33" x14ac:dyDescent="0.25">
      <c r="A92" t="s">
        <v>34</v>
      </c>
      <c r="B92" t="s">
        <v>125</v>
      </c>
      <c r="C92" t="s">
        <v>7</v>
      </c>
      <c r="E92" t="s">
        <v>30</v>
      </c>
      <c r="F92" t="s">
        <v>11</v>
      </c>
      <c r="G92">
        <v>88.85</v>
      </c>
      <c r="H92">
        <v>82.09</v>
      </c>
      <c r="I92">
        <v>73.819999999999993</v>
      </c>
      <c r="J92">
        <v>74.650000000000006</v>
      </c>
      <c r="K92">
        <v>71.52</v>
      </c>
      <c r="L92">
        <v>71.78</v>
      </c>
      <c r="M92">
        <v>72.099999999999994</v>
      </c>
      <c r="N92">
        <v>72.27</v>
      </c>
      <c r="O92">
        <v>72.040000000000006</v>
      </c>
      <c r="S92" t="s">
        <v>36</v>
      </c>
      <c r="T92" t="s">
        <v>125</v>
      </c>
      <c r="U92" t="s">
        <v>7</v>
      </c>
      <c r="W92" t="s">
        <v>30</v>
      </c>
      <c r="X92" t="s">
        <v>21</v>
      </c>
      <c r="Y92">
        <v>88.85</v>
      </c>
      <c r="Z92">
        <v>93.96</v>
      </c>
      <c r="AA92">
        <v>101</v>
      </c>
      <c r="AB92">
        <v>99.68</v>
      </c>
      <c r="AC92">
        <v>99.38</v>
      </c>
      <c r="AD92">
        <v>99.23</v>
      </c>
      <c r="AE92">
        <v>99.14</v>
      </c>
      <c r="AF92">
        <v>99.08</v>
      </c>
      <c r="AG92">
        <v>99.05</v>
      </c>
    </row>
    <row r="93" spans="1:33" x14ac:dyDescent="0.25">
      <c r="A93" t="s">
        <v>34</v>
      </c>
      <c r="B93" t="s">
        <v>126</v>
      </c>
      <c r="C93" t="s">
        <v>7</v>
      </c>
      <c r="E93" t="s">
        <v>30</v>
      </c>
      <c r="F93" t="s">
        <v>11</v>
      </c>
      <c r="G93">
        <v>74.78</v>
      </c>
      <c r="H93">
        <v>73.239999999999995</v>
      </c>
      <c r="I93">
        <v>68.260000000000005</v>
      </c>
      <c r="J93">
        <v>68.680000000000007</v>
      </c>
      <c r="K93">
        <v>65.72</v>
      </c>
      <c r="L93">
        <v>68.180000000000007</v>
      </c>
      <c r="M93">
        <v>67.89</v>
      </c>
      <c r="N93">
        <v>68.42</v>
      </c>
      <c r="O93">
        <v>68.77</v>
      </c>
      <c r="S93" t="s">
        <v>36</v>
      </c>
      <c r="T93" t="s">
        <v>126</v>
      </c>
      <c r="U93" t="s">
        <v>7</v>
      </c>
      <c r="W93" t="s">
        <v>30</v>
      </c>
      <c r="X93" t="s">
        <v>21</v>
      </c>
      <c r="Y93">
        <v>75.03</v>
      </c>
      <c r="Z93">
        <v>92.06</v>
      </c>
      <c r="AA93">
        <v>99.19</v>
      </c>
      <c r="AB93">
        <v>99.04</v>
      </c>
      <c r="AC93">
        <v>99.04</v>
      </c>
      <c r="AD93">
        <v>99.04</v>
      </c>
      <c r="AE93">
        <v>99.04</v>
      </c>
      <c r="AF93">
        <v>99.04</v>
      </c>
      <c r="AG93">
        <v>99.04</v>
      </c>
    </row>
    <row r="94" spans="1:33" x14ac:dyDescent="0.25">
      <c r="A94" t="s">
        <v>34</v>
      </c>
      <c r="B94" t="s">
        <v>127</v>
      </c>
      <c r="C94" t="s">
        <v>7</v>
      </c>
      <c r="E94" t="s">
        <v>30</v>
      </c>
      <c r="F94" t="s">
        <v>11</v>
      </c>
      <c r="G94">
        <v>33.06</v>
      </c>
      <c r="H94">
        <v>53.34</v>
      </c>
      <c r="I94">
        <v>61.06</v>
      </c>
      <c r="J94">
        <v>64.89</v>
      </c>
      <c r="K94">
        <v>68.03</v>
      </c>
      <c r="L94">
        <v>69.47</v>
      </c>
      <c r="M94">
        <v>69.61</v>
      </c>
      <c r="N94">
        <v>69.290000000000006</v>
      </c>
      <c r="O94">
        <v>70.27</v>
      </c>
      <c r="S94" t="s">
        <v>36</v>
      </c>
      <c r="T94" t="s">
        <v>127</v>
      </c>
      <c r="U94" t="s">
        <v>7</v>
      </c>
      <c r="W94" t="s">
        <v>30</v>
      </c>
      <c r="X94" t="s">
        <v>21</v>
      </c>
      <c r="Y94">
        <v>33.17</v>
      </c>
      <c r="Z94">
        <v>58.62</v>
      </c>
      <c r="AA94">
        <v>87.47</v>
      </c>
      <c r="AB94">
        <v>93.39</v>
      </c>
      <c r="AC94">
        <v>96.01</v>
      </c>
      <c r="AD94">
        <v>98.14</v>
      </c>
      <c r="AE94">
        <v>99.18</v>
      </c>
      <c r="AF94">
        <v>99.02</v>
      </c>
      <c r="AG94">
        <v>99.03</v>
      </c>
    </row>
    <row r="95" spans="1:33" x14ac:dyDescent="0.25">
      <c r="A95" t="s">
        <v>34</v>
      </c>
      <c r="B95" t="s">
        <v>128</v>
      </c>
      <c r="C95" t="s">
        <v>7</v>
      </c>
      <c r="E95" t="s">
        <v>30</v>
      </c>
      <c r="F95" t="s">
        <v>11</v>
      </c>
      <c r="G95">
        <v>82.9</v>
      </c>
      <c r="H95">
        <v>83.2</v>
      </c>
      <c r="I95">
        <v>82.23</v>
      </c>
      <c r="J95">
        <v>82.15</v>
      </c>
      <c r="K95">
        <v>80.22</v>
      </c>
      <c r="L95">
        <v>79.69</v>
      </c>
      <c r="M95">
        <v>82.25</v>
      </c>
      <c r="N95">
        <v>82.67</v>
      </c>
      <c r="O95">
        <v>84</v>
      </c>
      <c r="S95" t="s">
        <v>36</v>
      </c>
      <c r="T95" t="s">
        <v>128</v>
      </c>
      <c r="U95" t="s">
        <v>7</v>
      </c>
      <c r="W95" t="s">
        <v>30</v>
      </c>
      <c r="X95" t="s">
        <v>21</v>
      </c>
      <c r="Y95">
        <v>83.17</v>
      </c>
      <c r="Z95">
        <v>108.4</v>
      </c>
      <c r="AA95">
        <v>101.1</v>
      </c>
      <c r="AB95">
        <v>100</v>
      </c>
      <c r="AC95">
        <v>100</v>
      </c>
      <c r="AD95">
        <v>100</v>
      </c>
      <c r="AE95">
        <v>99.85</v>
      </c>
      <c r="AF95">
        <v>99.51</v>
      </c>
      <c r="AG95">
        <v>99.31</v>
      </c>
    </row>
    <row r="96" spans="1:33" x14ac:dyDescent="0.25">
      <c r="A96" t="s">
        <v>34</v>
      </c>
      <c r="B96" t="s">
        <v>129</v>
      </c>
      <c r="C96" t="s">
        <v>7</v>
      </c>
      <c r="E96" t="s">
        <v>30</v>
      </c>
      <c r="F96" t="s">
        <v>11</v>
      </c>
      <c r="G96">
        <v>55.95</v>
      </c>
      <c r="H96">
        <v>51.34</v>
      </c>
      <c r="I96">
        <v>51.44</v>
      </c>
      <c r="J96">
        <v>51.01</v>
      </c>
      <c r="K96">
        <v>52.29</v>
      </c>
      <c r="L96">
        <v>55.4</v>
      </c>
      <c r="M96">
        <v>63.06</v>
      </c>
      <c r="N96">
        <v>61.93</v>
      </c>
      <c r="O96">
        <v>61.88</v>
      </c>
      <c r="S96" t="s">
        <v>36</v>
      </c>
      <c r="T96" t="s">
        <v>129</v>
      </c>
      <c r="U96" t="s">
        <v>7</v>
      </c>
      <c r="W96" t="s">
        <v>30</v>
      </c>
      <c r="X96" t="s">
        <v>21</v>
      </c>
      <c r="Y96">
        <v>56.13</v>
      </c>
      <c r="Z96">
        <v>67.25</v>
      </c>
      <c r="AA96">
        <v>89.19</v>
      </c>
      <c r="AB96">
        <v>96.73</v>
      </c>
      <c r="AC96">
        <v>97.98</v>
      </c>
      <c r="AD96">
        <v>98.52</v>
      </c>
      <c r="AE96">
        <v>98.76</v>
      </c>
      <c r="AF96">
        <v>98.84</v>
      </c>
      <c r="AG96">
        <v>98.91</v>
      </c>
    </row>
    <row r="97" spans="1:33" x14ac:dyDescent="0.25">
      <c r="A97" t="s">
        <v>34</v>
      </c>
      <c r="B97" t="s">
        <v>130</v>
      </c>
      <c r="C97" t="s">
        <v>7</v>
      </c>
      <c r="E97" t="s">
        <v>30</v>
      </c>
      <c r="F97" t="s">
        <v>11</v>
      </c>
      <c r="G97">
        <v>20.239999999999998</v>
      </c>
      <c r="H97">
        <v>26.08</v>
      </c>
      <c r="I97">
        <v>33.14</v>
      </c>
      <c r="J97">
        <v>38.31</v>
      </c>
      <c r="K97">
        <v>42.01</v>
      </c>
      <c r="L97">
        <v>46.31</v>
      </c>
      <c r="M97">
        <v>49.45</v>
      </c>
      <c r="N97">
        <v>49.92</v>
      </c>
      <c r="O97">
        <v>54.77</v>
      </c>
      <c r="S97" t="s">
        <v>36</v>
      </c>
      <c r="T97" t="s">
        <v>130</v>
      </c>
      <c r="U97" t="s">
        <v>7</v>
      </c>
      <c r="W97" t="s">
        <v>30</v>
      </c>
      <c r="X97" t="s">
        <v>21</v>
      </c>
      <c r="Y97">
        <v>20.309999999999999</v>
      </c>
      <c r="Z97">
        <v>35.119999999999997</v>
      </c>
      <c r="AA97">
        <v>52.19</v>
      </c>
      <c r="AB97">
        <v>67.650000000000006</v>
      </c>
      <c r="AC97">
        <v>79.290000000000006</v>
      </c>
      <c r="AD97">
        <v>83.81</v>
      </c>
      <c r="AE97">
        <v>88.49</v>
      </c>
      <c r="AF97">
        <v>92.86</v>
      </c>
      <c r="AG97">
        <v>96.93</v>
      </c>
    </row>
    <row r="98" spans="1:33" x14ac:dyDescent="0.25">
      <c r="A98" t="s">
        <v>34</v>
      </c>
      <c r="B98" t="s">
        <v>131</v>
      </c>
      <c r="C98" t="s">
        <v>7</v>
      </c>
      <c r="E98" t="s">
        <v>30</v>
      </c>
      <c r="F98" t="s">
        <v>11</v>
      </c>
      <c r="G98">
        <v>19.010000000000002</v>
      </c>
      <c r="H98">
        <v>22.84</v>
      </c>
      <c r="I98">
        <v>28.68</v>
      </c>
      <c r="J98">
        <v>31.81</v>
      </c>
      <c r="K98">
        <v>34.33</v>
      </c>
      <c r="L98">
        <v>36.020000000000003</v>
      </c>
      <c r="M98">
        <v>38.049999999999997</v>
      </c>
      <c r="N98">
        <v>40.07</v>
      </c>
      <c r="O98">
        <v>43.55</v>
      </c>
      <c r="S98" t="s">
        <v>36</v>
      </c>
      <c r="T98" t="s">
        <v>131</v>
      </c>
      <c r="U98" t="s">
        <v>7</v>
      </c>
      <c r="W98" t="s">
        <v>30</v>
      </c>
      <c r="X98" t="s">
        <v>21</v>
      </c>
      <c r="Y98">
        <v>19.07</v>
      </c>
      <c r="Z98">
        <v>24.77</v>
      </c>
      <c r="AA98">
        <v>49.33</v>
      </c>
      <c r="AB98">
        <v>54.67</v>
      </c>
      <c r="AC98">
        <v>69.59</v>
      </c>
      <c r="AD98">
        <v>84.29</v>
      </c>
      <c r="AE98">
        <v>94.03</v>
      </c>
      <c r="AF98">
        <v>99.06</v>
      </c>
      <c r="AG98">
        <v>99.72</v>
      </c>
    </row>
    <row r="99" spans="1:33" x14ac:dyDescent="0.25">
      <c r="A99" t="s">
        <v>34</v>
      </c>
      <c r="B99" t="s">
        <v>132</v>
      </c>
      <c r="C99" t="s">
        <v>7</v>
      </c>
      <c r="E99" t="s">
        <v>30</v>
      </c>
      <c r="F99" t="s">
        <v>11</v>
      </c>
      <c r="G99">
        <v>79.73</v>
      </c>
      <c r="H99">
        <v>77.73</v>
      </c>
      <c r="I99">
        <v>81.47</v>
      </c>
      <c r="J99">
        <v>86.28</v>
      </c>
      <c r="K99">
        <v>87.57</v>
      </c>
      <c r="L99">
        <v>88.09</v>
      </c>
      <c r="M99">
        <v>86.94</v>
      </c>
      <c r="N99">
        <v>85.55</v>
      </c>
      <c r="O99">
        <v>86.54</v>
      </c>
      <c r="S99" t="s">
        <v>36</v>
      </c>
      <c r="T99" t="s">
        <v>132</v>
      </c>
      <c r="U99" t="s">
        <v>7</v>
      </c>
      <c r="W99" t="s">
        <v>30</v>
      </c>
      <c r="X99" t="s">
        <v>21</v>
      </c>
      <c r="Y99">
        <v>79.94</v>
      </c>
      <c r="Z99">
        <v>86.46</v>
      </c>
      <c r="AA99">
        <v>101.1</v>
      </c>
      <c r="AB99">
        <v>99.91</v>
      </c>
      <c r="AC99">
        <v>99.35</v>
      </c>
      <c r="AD99">
        <v>99.13</v>
      </c>
      <c r="AE99">
        <v>99.08</v>
      </c>
      <c r="AF99">
        <v>99.05</v>
      </c>
      <c r="AG99">
        <v>99.03</v>
      </c>
    </row>
    <row r="100" spans="1:33" x14ac:dyDescent="0.25">
      <c r="A100" t="s">
        <v>34</v>
      </c>
      <c r="B100" t="s">
        <v>133</v>
      </c>
      <c r="C100" t="s">
        <v>7</v>
      </c>
      <c r="E100" t="s">
        <v>30</v>
      </c>
      <c r="F100" t="s">
        <v>11</v>
      </c>
      <c r="G100">
        <v>92.83</v>
      </c>
      <c r="H100">
        <v>90.89</v>
      </c>
      <c r="I100">
        <v>79.819999999999993</v>
      </c>
      <c r="J100">
        <v>83.41</v>
      </c>
      <c r="K100">
        <v>81.58</v>
      </c>
      <c r="L100">
        <v>82.57</v>
      </c>
      <c r="M100">
        <v>82.37</v>
      </c>
      <c r="N100">
        <v>81.56</v>
      </c>
      <c r="O100">
        <v>81.319999999999993</v>
      </c>
      <c r="S100" t="s">
        <v>36</v>
      </c>
      <c r="T100" t="s">
        <v>133</v>
      </c>
      <c r="U100" t="s">
        <v>7</v>
      </c>
      <c r="W100" t="s">
        <v>30</v>
      </c>
      <c r="X100" t="s">
        <v>21</v>
      </c>
      <c r="Y100">
        <v>93.14</v>
      </c>
      <c r="Z100">
        <v>110.6</v>
      </c>
      <c r="AA100">
        <v>100.3</v>
      </c>
      <c r="AB100">
        <v>99.9</v>
      </c>
      <c r="AC100">
        <v>99.75</v>
      </c>
      <c r="AD100">
        <v>99.57</v>
      </c>
      <c r="AE100">
        <v>99.34</v>
      </c>
      <c r="AF100">
        <v>99.21</v>
      </c>
      <c r="AG100">
        <v>99.12</v>
      </c>
    </row>
    <row r="101" spans="1:33" x14ac:dyDescent="0.25">
      <c r="A101" t="s">
        <v>34</v>
      </c>
      <c r="B101" t="s">
        <v>134</v>
      </c>
      <c r="C101" t="s">
        <v>7</v>
      </c>
      <c r="E101" t="s">
        <v>30</v>
      </c>
      <c r="F101" t="s">
        <v>11</v>
      </c>
      <c r="G101">
        <v>59.05</v>
      </c>
      <c r="H101">
        <v>58.17</v>
      </c>
      <c r="I101">
        <v>59.97</v>
      </c>
      <c r="J101">
        <v>65.94</v>
      </c>
      <c r="K101">
        <v>66.02</v>
      </c>
      <c r="L101">
        <v>65.95</v>
      </c>
      <c r="M101">
        <v>67.39</v>
      </c>
      <c r="N101">
        <v>68.78</v>
      </c>
      <c r="O101">
        <v>67.77</v>
      </c>
      <c r="S101" t="s">
        <v>36</v>
      </c>
      <c r="T101" t="s">
        <v>134</v>
      </c>
      <c r="U101" t="s">
        <v>7</v>
      </c>
      <c r="W101" t="s">
        <v>30</v>
      </c>
      <c r="X101" t="s">
        <v>21</v>
      </c>
      <c r="Y101">
        <v>59.18</v>
      </c>
      <c r="Z101">
        <v>67.08</v>
      </c>
      <c r="AA101">
        <v>82.2</v>
      </c>
      <c r="AB101">
        <v>94.39</v>
      </c>
      <c r="AC101">
        <v>98.1</v>
      </c>
      <c r="AD101">
        <v>99.09</v>
      </c>
      <c r="AE101">
        <v>99.25</v>
      </c>
      <c r="AF101">
        <v>99.31</v>
      </c>
      <c r="AG101">
        <v>99.34</v>
      </c>
    </row>
    <row r="102" spans="1:33" x14ac:dyDescent="0.25">
      <c r="A102" t="s">
        <v>34</v>
      </c>
      <c r="B102" t="s">
        <v>135</v>
      </c>
      <c r="C102" t="s">
        <v>7</v>
      </c>
      <c r="E102" t="s">
        <v>30</v>
      </c>
      <c r="F102" t="s">
        <v>11</v>
      </c>
      <c r="G102">
        <v>47.19</v>
      </c>
      <c r="H102">
        <v>50.03</v>
      </c>
      <c r="I102">
        <v>51.71</v>
      </c>
      <c r="J102">
        <v>59.38</v>
      </c>
      <c r="K102">
        <v>61.67</v>
      </c>
      <c r="L102">
        <v>64.760000000000005</v>
      </c>
      <c r="M102">
        <v>67.290000000000006</v>
      </c>
      <c r="N102">
        <v>69.83</v>
      </c>
      <c r="O102">
        <v>73.319999999999993</v>
      </c>
      <c r="S102" t="s">
        <v>36</v>
      </c>
      <c r="T102" t="s">
        <v>135</v>
      </c>
      <c r="U102" t="s">
        <v>7</v>
      </c>
      <c r="W102" t="s">
        <v>30</v>
      </c>
      <c r="X102" t="s">
        <v>21</v>
      </c>
      <c r="Y102">
        <v>47.3</v>
      </c>
      <c r="Z102">
        <v>53.38</v>
      </c>
      <c r="AA102">
        <v>71.83</v>
      </c>
      <c r="AB102">
        <v>81.91</v>
      </c>
      <c r="AC102">
        <v>90.51</v>
      </c>
      <c r="AD102">
        <v>97.08</v>
      </c>
      <c r="AE102">
        <v>98.83</v>
      </c>
      <c r="AF102">
        <v>99.17</v>
      </c>
      <c r="AG102">
        <v>99.22</v>
      </c>
    </row>
    <row r="103" spans="1:33" x14ac:dyDescent="0.25">
      <c r="A103" t="s">
        <v>34</v>
      </c>
      <c r="B103" t="s">
        <v>136</v>
      </c>
      <c r="C103" t="s">
        <v>7</v>
      </c>
      <c r="E103" t="s">
        <v>30</v>
      </c>
      <c r="F103" t="s">
        <v>11</v>
      </c>
      <c r="G103">
        <v>9.7309999999999999</v>
      </c>
      <c r="H103">
        <v>17.07</v>
      </c>
      <c r="I103">
        <v>23.84</v>
      </c>
      <c r="J103">
        <v>28.62</v>
      </c>
      <c r="K103">
        <v>32.6</v>
      </c>
      <c r="L103">
        <v>38.200000000000003</v>
      </c>
      <c r="M103">
        <v>43.78</v>
      </c>
      <c r="N103">
        <v>46.41</v>
      </c>
      <c r="O103">
        <v>51.38</v>
      </c>
      <c r="S103" t="s">
        <v>36</v>
      </c>
      <c r="T103" t="s">
        <v>136</v>
      </c>
      <c r="U103" t="s">
        <v>7</v>
      </c>
      <c r="W103" t="s">
        <v>30</v>
      </c>
      <c r="X103" t="s">
        <v>21</v>
      </c>
      <c r="Y103">
        <v>9.7629999999999999</v>
      </c>
      <c r="Z103">
        <v>23.49</v>
      </c>
      <c r="AA103">
        <v>41.05</v>
      </c>
      <c r="AB103">
        <v>58.05</v>
      </c>
      <c r="AC103">
        <v>73.790000000000006</v>
      </c>
      <c r="AD103">
        <v>86.98</v>
      </c>
      <c r="AE103">
        <v>93.79</v>
      </c>
      <c r="AF103">
        <v>96.22</v>
      </c>
      <c r="AG103">
        <v>98.03</v>
      </c>
    </row>
    <row r="104" spans="1:33" x14ac:dyDescent="0.25">
      <c r="A104" t="s">
        <v>34</v>
      </c>
      <c r="B104" t="s">
        <v>137</v>
      </c>
      <c r="C104" t="s">
        <v>7</v>
      </c>
      <c r="E104" t="s">
        <v>30</v>
      </c>
      <c r="F104" t="s">
        <v>11</v>
      </c>
      <c r="G104">
        <v>13.93</v>
      </c>
      <c r="H104">
        <v>19.46</v>
      </c>
      <c r="I104">
        <v>26.9</v>
      </c>
      <c r="J104">
        <v>33.03</v>
      </c>
      <c r="K104">
        <v>38.14</v>
      </c>
      <c r="L104">
        <v>39.869999999999997</v>
      </c>
      <c r="M104">
        <v>42.79</v>
      </c>
      <c r="N104">
        <v>44.76</v>
      </c>
      <c r="O104">
        <v>45.86</v>
      </c>
      <c r="S104" t="s">
        <v>36</v>
      </c>
      <c r="T104" t="s">
        <v>137</v>
      </c>
      <c r="U104" t="s">
        <v>7</v>
      </c>
      <c r="W104" t="s">
        <v>30</v>
      </c>
      <c r="X104" t="s">
        <v>21</v>
      </c>
      <c r="Y104">
        <v>13.97</v>
      </c>
      <c r="Z104">
        <v>25.49</v>
      </c>
      <c r="AA104">
        <v>42.69</v>
      </c>
      <c r="AB104">
        <v>62.01</v>
      </c>
      <c r="AC104">
        <v>78.81</v>
      </c>
      <c r="AD104">
        <v>88.35</v>
      </c>
      <c r="AE104">
        <v>92.82</v>
      </c>
      <c r="AF104">
        <v>95.84</v>
      </c>
      <c r="AG104">
        <v>98.41</v>
      </c>
    </row>
    <row r="105" spans="1:33" x14ac:dyDescent="0.25">
      <c r="A105" t="s">
        <v>34</v>
      </c>
      <c r="B105" t="s">
        <v>138</v>
      </c>
      <c r="C105" t="s">
        <v>7</v>
      </c>
      <c r="E105" t="s">
        <v>30</v>
      </c>
      <c r="F105" t="s">
        <v>11</v>
      </c>
      <c r="G105">
        <v>72.62</v>
      </c>
      <c r="H105">
        <v>74.7</v>
      </c>
      <c r="I105">
        <v>73.510000000000005</v>
      </c>
      <c r="J105">
        <v>79.489999999999995</v>
      </c>
      <c r="K105">
        <v>80.08</v>
      </c>
      <c r="L105">
        <v>80.290000000000006</v>
      </c>
      <c r="M105">
        <v>80.430000000000007</v>
      </c>
      <c r="N105">
        <v>79.39</v>
      </c>
      <c r="O105">
        <v>79.97</v>
      </c>
      <c r="S105" t="s">
        <v>36</v>
      </c>
      <c r="T105" t="s">
        <v>138</v>
      </c>
      <c r="U105" t="s">
        <v>7</v>
      </c>
      <c r="W105" t="s">
        <v>30</v>
      </c>
      <c r="X105" t="s">
        <v>21</v>
      </c>
      <c r="Y105">
        <v>72.739999999999995</v>
      </c>
      <c r="Z105">
        <v>81.12</v>
      </c>
      <c r="AA105">
        <v>95.91</v>
      </c>
      <c r="AB105">
        <v>98.46</v>
      </c>
      <c r="AC105">
        <v>98.91</v>
      </c>
      <c r="AD105">
        <v>99.08</v>
      </c>
      <c r="AE105">
        <v>99.09</v>
      </c>
      <c r="AF105">
        <v>99.1</v>
      </c>
      <c r="AG105">
        <v>99.1</v>
      </c>
    </row>
    <row r="106" spans="1:33" x14ac:dyDescent="0.25">
      <c r="A106" t="s">
        <v>34</v>
      </c>
      <c r="B106" t="s">
        <v>139</v>
      </c>
      <c r="C106" t="s">
        <v>7</v>
      </c>
      <c r="E106" t="s">
        <v>30</v>
      </c>
      <c r="F106" t="s">
        <v>11</v>
      </c>
      <c r="G106">
        <v>26.25</v>
      </c>
      <c r="H106">
        <v>47.89</v>
      </c>
      <c r="I106">
        <v>56.47</v>
      </c>
      <c r="J106">
        <v>61.71</v>
      </c>
      <c r="K106">
        <v>62.57</v>
      </c>
      <c r="L106">
        <v>64.02</v>
      </c>
      <c r="M106">
        <v>65.739999999999995</v>
      </c>
      <c r="N106">
        <v>65.52</v>
      </c>
      <c r="O106">
        <v>66.7</v>
      </c>
      <c r="S106" t="s">
        <v>36</v>
      </c>
      <c r="T106" t="s">
        <v>139</v>
      </c>
      <c r="U106" t="s">
        <v>7</v>
      </c>
      <c r="W106" t="s">
        <v>30</v>
      </c>
      <c r="X106" t="s">
        <v>21</v>
      </c>
      <c r="Y106">
        <v>26.34</v>
      </c>
      <c r="Z106">
        <v>65.95</v>
      </c>
      <c r="AA106">
        <v>93.83</v>
      </c>
      <c r="AB106">
        <v>99.37</v>
      </c>
      <c r="AC106">
        <v>98.17</v>
      </c>
      <c r="AD106">
        <v>98.49</v>
      </c>
      <c r="AE106">
        <v>98.7</v>
      </c>
      <c r="AF106">
        <v>98.82</v>
      </c>
      <c r="AG106">
        <v>98.89</v>
      </c>
    </row>
    <row r="107" spans="1:33" x14ac:dyDescent="0.25">
      <c r="A107" t="s">
        <v>34</v>
      </c>
      <c r="B107" t="s">
        <v>140</v>
      </c>
      <c r="C107" t="s">
        <v>7</v>
      </c>
      <c r="E107" t="s">
        <v>30</v>
      </c>
      <c r="F107" t="s">
        <v>11</v>
      </c>
      <c r="G107">
        <v>12.98</v>
      </c>
      <c r="H107">
        <v>22</v>
      </c>
      <c r="I107">
        <v>32.54</v>
      </c>
      <c r="J107">
        <v>40.04</v>
      </c>
      <c r="K107">
        <v>45.69</v>
      </c>
      <c r="L107">
        <v>50.18</v>
      </c>
      <c r="M107">
        <v>54.4</v>
      </c>
      <c r="N107">
        <v>58.76</v>
      </c>
      <c r="O107">
        <v>63.29</v>
      </c>
      <c r="S107" t="s">
        <v>36</v>
      </c>
      <c r="T107" t="s">
        <v>140</v>
      </c>
      <c r="U107" t="s">
        <v>7</v>
      </c>
      <c r="W107" t="s">
        <v>30</v>
      </c>
      <c r="X107" t="s">
        <v>21</v>
      </c>
      <c r="Y107">
        <v>13.02</v>
      </c>
      <c r="Z107">
        <v>30.19</v>
      </c>
      <c r="AA107">
        <v>52.37</v>
      </c>
      <c r="AB107">
        <v>70.72</v>
      </c>
      <c r="AC107">
        <v>87.26</v>
      </c>
      <c r="AD107">
        <v>98.04</v>
      </c>
      <c r="AE107">
        <v>99.74</v>
      </c>
      <c r="AF107">
        <v>99.34</v>
      </c>
      <c r="AG107">
        <v>99</v>
      </c>
    </row>
    <row r="108" spans="1:33" x14ac:dyDescent="0.25">
      <c r="A108" t="s">
        <v>34</v>
      </c>
      <c r="B108" t="s">
        <v>141</v>
      </c>
      <c r="C108" t="s">
        <v>7</v>
      </c>
      <c r="E108" t="s">
        <v>30</v>
      </c>
      <c r="F108" t="s">
        <v>11</v>
      </c>
      <c r="G108">
        <v>70.400000000000006</v>
      </c>
      <c r="H108">
        <v>82.72</v>
      </c>
      <c r="I108">
        <v>81.260000000000005</v>
      </c>
      <c r="J108">
        <v>82.52</v>
      </c>
      <c r="K108">
        <v>80.709999999999994</v>
      </c>
      <c r="L108">
        <v>78.069999999999993</v>
      </c>
      <c r="M108">
        <v>78.02</v>
      </c>
      <c r="N108">
        <v>77.92</v>
      </c>
      <c r="O108">
        <v>79.760000000000005</v>
      </c>
      <c r="S108" t="s">
        <v>36</v>
      </c>
      <c r="T108" t="s">
        <v>141</v>
      </c>
      <c r="U108" t="s">
        <v>7</v>
      </c>
      <c r="W108" t="s">
        <v>30</v>
      </c>
      <c r="X108" t="s">
        <v>21</v>
      </c>
      <c r="Y108">
        <v>70.63</v>
      </c>
      <c r="Z108">
        <v>96.85</v>
      </c>
      <c r="AA108">
        <v>99.19</v>
      </c>
      <c r="AB108">
        <v>99.54</v>
      </c>
      <c r="AC108">
        <v>99.18</v>
      </c>
      <c r="AD108">
        <v>99.19</v>
      </c>
      <c r="AE108">
        <v>99.19</v>
      </c>
      <c r="AF108">
        <v>99.2</v>
      </c>
      <c r="AG108">
        <v>99.19</v>
      </c>
    </row>
    <row r="109" spans="1:33" x14ac:dyDescent="0.25">
      <c r="A109" t="s">
        <v>34</v>
      </c>
      <c r="B109" t="s">
        <v>142</v>
      </c>
      <c r="C109" t="s">
        <v>7</v>
      </c>
      <c r="E109" t="s">
        <v>30</v>
      </c>
      <c r="F109" t="s">
        <v>11</v>
      </c>
      <c r="G109">
        <v>19.2</v>
      </c>
      <c r="H109">
        <v>31.57</v>
      </c>
      <c r="I109">
        <v>39.409999999999997</v>
      </c>
      <c r="J109">
        <v>46.38</v>
      </c>
      <c r="K109">
        <v>50.98</v>
      </c>
      <c r="L109">
        <v>54.38</v>
      </c>
      <c r="M109">
        <v>58.24</v>
      </c>
      <c r="N109">
        <v>60.03</v>
      </c>
      <c r="O109">
        <v>61.83</v>
      </c>
      <c r="S109" t="s">
        <v>36</v>
      </c>
      <c r="T109" t="s">
        <v>142</v>
      </c>
      <c r="U109" t="s">
        <v>7</v>
      </c>
      <c r="W109" t="s">
        <v>30</v>
      </c>
      <c r="X109" t="s">
        <v>21</v>
      </c>
      <c r="Y109">
        <v>19.260000000000002</v>
      </c>
      <c r="Z109">
        <v>38.24</v>
      </c>
      <c r="AA109">
        <v>66.38</v>
      </c>
      <c r="AB109">
        <v>83.11</v>
      </c>
      <c r="AC109">
        <v>93.76</v>
      </c>
      <c r="AD109">
        <v>96.51</v>
      </c>
      <c r="AE109">
        <v>97.63</v>
      </c>
      <c r="AF109">
        <v>98.51</v>
      </c>
      <c r="AG109">
        <v>98.89</v>
      </c>
    </row>
    <row r="110" spans="1:33" x14ac:dyDescent="0.25">
      <c r="A110" t="s">
        <v>34</v>
      </c>
      <c r="B110" t="s">
        <v>143</v>
      </c>
      <c r="C110" t="s">
        <v>7</v>
      </c>
      <c r="E110" t="s">
        <v>30</v>
      </c>
      <c r="F110" t="s">
        <v>11</v>
      </c>
      <c r="G110">
        <v>64.19</v>
      </c>
      <c r="H110">
        <v>76.010000000000005</v>
      </c>
      <c r="I110">
        <v>75.44</v>
      </c>
      <c r="J110">
        <v>74.489999999999995</v>
      </c>
      <c r="K110">
        <v>76.099999999999994</v>
      </c>
      <c r="L110">
        <v>75.44</v>
      </c>
      <c r="M110">
        <v>75.599999999999994</v>
      </c>
      <c r="N110">
        <v>75.209999999999994</v>
      </c>
      <c r="O110">
        <v>75.709999999999994</v>
      </c>
      <c r="S110" t="s">
        <v>36</v>
      </c>
      <c r="T110" t="s">
        <v>143</v>
      </c>
      <c r="U110" t="s">
        <v>7</v>
      </c>
      <c r="W110" t="s">
        <v>30</v>
      </c>
      <c r="X110" t="s">
        <v>21</v>
      </c>
      <c r="Y110">
        <v>64.400000000000006</v>
      </c>
      <c r="Z110">
        <v>83.34</v>
      </c>
      <c r="AA110">
        <v>96.73</v>
      </c>
      <c r="AB110">
        <v>98.94</v>
      </c>
      <c r="AC110">
        <v>99.14</v>
      </c>
      <c r="AD110">
        <v>99.1</v>
      </c>
      <c r="AE110">
        <v>99.12</v>
      </c>
      <c r="AF110">
        <v>99.12</v>
      </c>
      <c r="AG110">
        <v>99.12</v>
      </c>
    </row>
    <row r="111" spans="1:33" x14ac:dyDescent="0.25">
      <c r="A111" t="s">
        <v>34</v>
      </c>
      <c r="B111" t="s">
        <v>144</v>
      </c>
      <c r="C111" t="s">
        <v>7</v>
      </c>
      <c r="E111" t="s">
        <v>30</v>
      </c>
      <c r="F111" t="s">
        <v>11</v>
      </c>
      <c r="G111">
        <v>55.38</v>
      </c>
      <c r="H111">
        <v>64.55</v>
      </c>
      <c r="I111">
        <v>73.63</v>
      </c>
      <c r="J111">
        <v>74.87</v>
      </c>
      <c r="K111">
        <v>75.13</v>
      </c>
      <c r="L111">
        <v>75.819999999999993</v>
      </c>
      <c r="M111">
        <v>75.83</v>
      </c>
      <c r="N111">
        <v>75.06</v>
      </c>
      <c r="O111">
        <v>74.510000000000005</v>
      </c>
      <c r="S111" t="s">
        <v>36</v>
      </c>
      <c r="T111" t="s">
        <v>144</v>
      </c>
      <c r="U111" t="s">
        <v>7</v>
      </c>
      <c r="W111" t="s">
        <v>30</v>
      </c>
      <c r="X111" t="s">
        <v>21</v>
      </c>
      <c r="Y111">
        <v>55.57</v>
      </c>
      <c r="Z111">
        <v>82.08</v>
      </c>
      <c r="AA111">
        <v>100.8</v>
      </c>
      <c r="AB111">
        <v>100.9</v>
      </c>
      <c r="AC111">
        <v>99.44</v>
      </c>
      <c r="AD111">
        <v>99.04</v>
      </c>
      <c r="AE111">
        <v>99.04</v>
      </c>
      <c r="AF111">
        <v>99.04</v>
      </c>
      <c r="AG111">
        <v>99.04</v>
      </c>
    </row>
    <row r="112" spans="1:33" x14ac:dyDescent="0.25">
      <c r="A112" t="s">
        <v>34</v>
      </c>
      <c r="B112" t="s">
        <v>145</v>
      </c>
      <c r="C112" t="s">
        <v>7</v>
      </c>
      <c r="E112" t="s">
        <v>30</v>
      </c>
      <c r="F112" t="s">
        <v>11</v>
      </c>
      <c r="G112">
        <v>31.53</v>
      </c>
      <c r="H112">
        <v>33.81</v>
      </c>
      <c r="I112">
        <v>38.26</v>
      </c>
      <c r="J112">
        <v>42.1</v>
      </c>
      <c r="K112">
        <v>47.98</v>
      </c>
      <c r="L112">
        <v>52.57</v>
      </c>
      <c r="M112">
        <v>55.57</v>
      </c>
      <c r="N112">
        <v>57.89</v>
      </c>
      <c r="O112">
        <v>60.41</v>
      </c>
      <c r="S112" t="s">
        <v>36</v>
      </c>
      <c r="T112" t="s">
        <v>145</v>
      </c>
      <c r="U112" t="s">
        <v>7</v>
      </c>
      <c r="W112" t="s">
        <v>30</v>
      </c>
      <c r="X112" t="s">
        <v>21</v>
      </c>
      <c r="Y112">
        <v>31.64</v>
      </c>
      <c r="Z112">
        <v>44.89</v>
      </c>
      <c r="AA112">
        <v>63.23</v>
      </c>
      <c r="AB112">
        <v>83.95</v>
      </c>
      <c r="AC112">
        <v>95.43</v>
      </c>
      <c r="AD112">
        <v>97.99</v>
      </c>
      <c r="AE112">
        <v>98.57</v>
      </c>
      <c r="AF112">
        <v>98.79</v>
      </c>
      <c r="AG112">
        <v>98.88</v>
      </c>
    </row>
    <row r="113" spans="1:33" x14ac:dyDescent="0.25">
      <c r="A113" t="s">
        <v>34</v>
      </c>
      <c r="B113" t="s">
        <v>146</v>
      </c>
      <c r="C113" t="s">
        <v>7</v>
      </c>
      <c r="E113" t="s">
        <v>30</v>
      </c>
      <c r="F113" t="s">
        <v>11</v>
      </c>
      <c r="G113">
        <v>69.16</v>
      </c>
      <c r="H113">
        <v>69.900000000000006</v>
      </c>
      <c r="I113">
        <v>78.78</v>
      </c>
      <c r="J113">
        <v>82.13</v>
      </c>
      <c r="K113">
        <v>81.81</v>
      </c>
      <c r="L113">
        <v>82.12</v>
      </c>
      <c r="M113">
        <v>82.07</v>
      </c>
      <c r="N113">
        <v>80.72</v>
      </c>
      <c r="O113">
        <v>80.819999999999993</v>
      </c>
      <c r="S113" t="s">
        <v>36</v>
      </c>
      <c r="T113" t="s">
        <v>146</v>
      </c>
      <c r="U113" t="s">
        <v>7</v>
      </c>
      <c r="W113" t="s">
        <v>30</v>
      </c>
      <c r="X113" t="s">
        <v>21</v>
      </c>
      <c r="Y113">
        <v>69.38</v>
      </c>
      <c r="Z113">
        <v>92.37</v>
      </c>
      <c r="AA113">
        <v>108</v>
      </c>
      <c r="AB113">
        <v>97.88</v>
      </c>
      <c r="AC113">
        <v>97.49</v>
      </c>
      <c r="AD113">
        <v>98.1</v>
      </c>
      <c r="AE113">
        <v>98.46</v>
      </c>
      <c r="AF113">
        <v>98.68</v>
      </c>
      <c r="AG113">
        <v>98.81</v>
      </c>
    </row>
    <row r="114" spans="1:33" x14ac:dyDescent="0.25">
      <c r="A114" t="s">
        <v>34</v>
      </c>
      <c r="B114" t="s">
        <v>147</v>
      </c>
      <c r="C114" t="s">
        <v>7</v>
      </c>
      <c r="E114" t="s">
        <v>30</v>
      </c>
      <c r="F114" t="s">
        <v>11</v>
      </c>
      <c r="G114">
        <v>74.989999999999995</v>
      </c>
      <c r="H114">
        <v>71.010000000000005</v>
      </c>
      <c r="I114">
        <v>68.989999999999995</v>
      </c>
      <c r="J114">
        <v>71.03</v>
      </c>
      <c r="K114">
        <v>69.53</v>
      </c>
      <c r="L114">
        <v>71.81</v>
      </c>
      <c r="M114">
        <v>73.400000000000006</v>
      </c>
      <c r="N114">
        <v>72.599999999999994</v>
      </c>
      <c r="O114">
        <v>72.680000000000007</v>
      </c>
      <c r="S114" t="s">
        <v>36</v>
      </c>
      <c r="T114" t="s">
        <v>147</v>
      </c>
      <c r="U114" t="s">
        <v>7</v>
      </c>
      <c r="W114" t="s">
        <v>30</v>
      </c>
      <c r="X114" t="s">
        <v>21</v>
      </c>
      <c r="Y114">
        <v>75.23</v>
      </c>
      <c r="Z114">
        <v>91.18</v>
      </c>
      <c r="AA114">
        <v>97.82</v>
      </c>
      <c r="AB114">
        <v>97.61</v>
      </c>
      <c r="AC114">
        <v>98.17</v>
      </c>
      <c r="AD114">
        <v>98.51</v>
      </c>
      <c r="AE114">
        <v>98.7</v>
      </c>
      <c r="AF114">
        <v>98.82</v>
      </c>
      <c r="AG114">
        <v>98.89</v>
      </c>
    </row>
    <row r="115" spans="1:33" x14ac:dyDescent="0.25">
      <c r="A115" t="s">
        <v>34</v>
      </c>
      <c r="B115" t="s">
        <v>148</v>
      </c>
      <c r="C115" t="s">
        <v>7</v>
      </c>
      <c r="E115" t="s">
        <v>30</v>
      </c>
      <c r="F115" t="s">
        <v>11</v>
      </c>
      <c r="G115">
        <v>81.08</v>
      </c>
      <c r="H115">
        <v>81.48</v>
      </c>
      <c r="I115">
        <v>73.290000000000006</v>
      </c>
      <c r="J115">
        <v>72.25</v>
      </c>
      <c r="K115">
        <v>70.760000000000005</v>
      </c>
      <c r="L115">
        <v>70.09</v>
      </c>
      <c r="M115">
        <v>69.97</v>
      </c>
      <c r="N115">
        <v>69.92</v>
      </c>
      <c r="O115">
        <v>70.34</v>
      </c>
      <c r="S115" t="s">
        <v>36</v>
      </c>
      <c r="T115" t="s">
        <v>148</v>
      </c>
      <c r="U115" t="s">
        <v>7</v>
      </c>
      <c r="W115" t="s">
        <v>30</v>
      </c>
      <c r="X115" t="s">
        <v>21</v>
      </c>
      <c r="Y115">
        <v>81.349999999999994</v>
      </c>
      <c r="Z115">
        <v>86.01</v>
      </c>
      <c r="AA115">
        <v>98.79</v>
      </c>
      <c r="AB115">
        <v>99.04</v>
      </c>
      <c r="AC115">
        <v>99.09</v>
      </c>
      <c r="AD115">
        <v>99.07</v>
      </c>
      <c r="AE115">
        <v>99.05</v>
      </c>
      <c r="AF115">
        <v>99.03</v>
      </c>
      <c r="AG115">
        <v>99.02</v>
      </c>
    </row>
    <row r="116" spans="1:33" x14ac:dyDescent="0.25">
      <c r="A116" t="s">
        <v>34</v>
      </c>
      <c r="B116" t="s">
        <v>149</v>
      </c>
      <c r="C116" t="s">
        <v>7</v>
      </c>
      <c r="E116" t="s">
        <v>30</v>
      </c>
      <c r="F116" t="s">
        <v>11</v>
      </c>
      <c r="G116">
        <v>50.34</v>
      </c>
      <c r="H116">
        <v>53.77</v>
      </c>
      <c r="I116">
        <v>63.2</v>
      </c>
      <c r="J116">
        <v>68.86</v>
      </c>
      <c r="K116">
        <v>71.760000000000005</v>
      </c>
      <c r="L116">
        <v>73.05</v>
      </c>
      <c r="M116">
        <v>73.7</v>
      </c>
      <c r="N116">
        <v>74.16</v>
      </c>
      <c r="O116">
        <v>74.650000000000006</v>
      </c>
      <c r="S116" t="s">
        <v>36</v>
      </c>
      <c r="T116" t="s">
        <v>149</v>
      </c>
      <c r="U116" t="s">
        <v>7</v>
      </c>
      <c r="W116" t="s">
        <v>30</v>
      </c>
      <c r="X116" t="s">
        <v>21</v>
      </c>
      <c r="Y116">
        <v>50.51</v>
      </c>
      <c r="Z116">
        <v>69.989999999999995</v>
      </c>
      <c r="AA116">
        <v>88.59</v>
      </c>
      <c r="AB116">
        <v>95.1</v>
      </c>
      <c r="AC116">
        <v>96.68</v>
      </c>
      <c r="AD116">
        <v>97.46</v>
      </c>
      <c r="AE116">
        <v>98.24</v>
      </c>
      <c r="AF116">
        <v>98.57</v>
      </c>
      <c r="AG116">
        <v>98.75</v>
      </c>
    </row>
    <row r="117" spans="1:33" x14ac:dyDescent="0.25">
      <c r="A117" t="s">
        <v>34</v>
      </c>
      <c r="B117" t="s">
        <v>150</v>
      </c>
      <c r="C117" t="s">
        <v>7</v>
      </c>
      <c r="E117" t="s">
        <v>30</v>
      </c>
      <c r="F117" t="s">
        <v>11</v>
      </c>
      <c r="G117">
        <v>5.5110000000000001</v>
      </c>
      <c r="H117">
        <v>18</v>
      </c>
      <c r="I117">
        <v>28.07</v>
      </c>
      <c r="J117">
        <v>32.840000000000003</v>
      </c>
      <c r="K117">
        <v>36.9</v>
      </c>
      <c r="L117">
        <v>40.03</v>
      </c>
      <c r="M117">
        <v>44.49</v>
      </c>
      <c r="N117">
        <v>47.34</v>
      </c>
      <c r="O117">
        <v>50.22</v>
      </c>
      <c r="S117" t="s">
        <v>36</v>
      </c>
      <c r="T117" t="s">
        <v>150</v>
      </c>
      <c r="U117" t="s">
        <v>7</v>
      </c>
      <c r="W117" t="s">
        <v>30</v>
      </c>
      <c r="X117" t="s">
        <v>21</v>
      </c>
      <c r="Y117">
        <v>5.5209999999999999</v>
      </c>
      <c r="Z117">
        <v>25.23</v>
      </c>
      <c r="AA117">
        <v>55.09</v>
      </c>
      <c r="AB117">
        <v>76.819999999999993</v>
      </c>
      <c r="AC117">
        <v>89.62</v>
      </c>
      <c r="AD117">
        <v>94.05</v>
      </c>
      <c r="AE117">
        <v>96.79</v>
      </c>
      <c r="AF117">
        <v>99.13</v>
      </c>
      <c r="AG117">
        <v>99.46</v>
      </c>
    </row>
    <row r="118" spans="1:33" x14ac:dyDescent="0.25">
      <c r="A118" t="s">
        <v>34</v>
      </c>
      <c r="B118" t="s">
        <v>151</v>
      </c>
      <c r="C118" t="s">
        <v>7</v>
      </c>
      <c r="E118" t="s">
        <v>30</v>
      </c>
      <c r="F118" t="s">
        <v>11</v>
      </c>
      <c r="G118">
        <v>21.34</v>
      </c>
      <c r="H118">
        <v>29.36</v>
      </c>
      <c r="I118">
        <v>37.99</v>
      </c>
      <c r="J118">
        <v>44.05</v>
      </c>
      <c r="K118">
        <v>48.27</v>
      </c>
      <c r="L118">
        <v>52.93</v>
      </c>
      <c r="M118">
        <v>54.78</v>
      </c>
      <c r="N118">
        <v>55.57</v>
      </c>
      <c r="O118">
        <v>57.57</v>
      </c>
      <c r="S118" t="s">
        <v>36</v>
      </c>
      <c r="T118" t="s">
        <v>151</v>
      </c>
      <c r="U118" t="s">
        <v>7</v>
      </c>
      <c r="W118" t="s">
        <v>30</v>
      </c>
      <c r="X118" t="s">
        <v>21</v>
      </c>
      <c r="Y118">
        <v>21.41</v>
      </c>
      <c r="Z118">
        <v>39.01</v>
      </c>
      <c r="AA118">
        <v>62.46</v>
      </c>
      <c r="AB118">
        <v>80.88</v>
      </c>
      <c r="AC118">
        <v>92.29</v>
      </c>
      <c r="AD118">
        <v>95.88</v>
      </c>
      <c r="AE118">
        <v>98.27</v>
      </c>
      <c r="AF118">
        <v>99.32</v>
      </c>
      <c r="AG118">
        <v>99.08</v>
      </c>
    </row>
    <row r="119" spans="1:33" x14ac:dyDescent="0.25">
      <c r="A119" t="s">
        <v>34</v>
      </c>
      <c r="B119" t="s">
        <v>152</v>
      </c>
      <c r="C119" t="s">
        <v>7</v>
      </c>
      <c r="E119" t="s">
        <v>30</v>
      </c>
      <c r="F119" t="s">
        <v>11</v>
      </c>
      <c r="G119">
        <v>31.96</v>
      </c>
      <c r="H119">
        <v>43.75</v>
      </c>
      <c r="I119">
        <v>53.4</v>
      </c>
      <c r="J119">
        <v>62.27</v>
      </c>
      <c r="K119">
        <v>69.63</v>
      </c>
      <c r="L119">
        <v>74.55</v>
      </c>
      <c r="M119">
        <v>77.95</v>
      </c>
      <c r="N119">
        <v>80.22</v>
      </c>
      <c r="O119">
        <v>80.959999999999994</v>
      </c>
      <c r="S119" t="s">
        <v>36</v>
      </c>
      <c r="T119" t="s">
        <v>152</v>
      </c>
      <c r="U119" t="s">
        <v>7</v>
      </c>
      <c r="W119" t="s">
        <v>30</v>
      </c>
      <c r="X119" t="s">
        <v>21</v>
      </c>
      <c r="Y119">
        <v>32.06</v>
      </c>
      <c r="Z119">
        <v>56.24</v>
      </c>
      <c r="AA119">
        <v>77.900000000000006</v>
      </c>
      <c r="AB119">
        <v>89.69</v>
      </c>
      <c r="AC119">
        <v>93.55</v>
      </c>
      <c r="AD119">
        <v>96.03</v>
      </c>
      <c r="AE119">
        <v>97.78</v>
      </c>
      <c r="AF119">
        <v>98.51</v>
      </c>
      <c r="AG119">
        <v>98.71</v>
      </c>
    </row>
    <row r="120" spans="1:33" x14ac:dyDescent="0.25">
      <c r="A120" t="s">
        <v>34</v>
      </c>
      <c r="B120" t="s">
        <v>153</v>
      </c>
      <c r="C120" t="s">
        <v>7</v>
      </c>
      <c r="E120" t="s">
        <v>30</v>
      </c>
      <c r="F120" t="s">
        <v>11</v>
      </c>
      <c r="G120">
        <v>28.16</v>
      </c>
      <c r="H120">
        <v>40.42</v>
      </c>
      <c r="I120">
        <v>49.65</v>
      </c>
      <c r="J120">
        <v>56.03</v>
      </c>
      <c r="K120">
        <v>59.03</v>
      </c>
      <c r="L120">
        <v>64.069999999999993</v>
      </c>
      <c r="M120">
        <v>67.900000000000006</v>
      </c>
      <c r="N120">
        <v>70.47</v>
      </c>
      <c r="O120">
        <v>74.69</v>
      </c>
      <c r="S120" t="s">
        <v>36</v>
      </c>
      <c r="T120" t="s">
        <v>153</v>
      </c>
      <c r="U120" t="s">
        <v>7</v>
      </c>
      <c r="W120" t="s">
        <v>30</v>
      </c>
      <c r="X120" t="s">
        <v>21</v>
      </c>
      <c r="Y120">
        <v>28.25</v>
      </c>
      <c r="Z120">
        <v>52.77</v>
      </c>
      <c r="AA120">
        <v>78.63</v>
      </c>
      <c r="AB120">
        <v>94.27</v>
      </c>
      <c r="AC120">
        <v>98.56</v>
      </c>
      <c r="AD120">
        <v>99.18</v>
      </c>
      <c r="AE120">
        <v>99.17</v>
      </c>
      <c r="AF120">
        <v>99.05</v>
      </c>
      <c r="AG120">
        <v>99.01</v>
      </c>
    </row>
    <row r="121" spans="1:33" x14ac:dyDescent="0.25">
      <c r="A121" t="s">
        <v>34</v>
      </c>
      <c r="B121" t="s">
        <v>154</v>
      </c>
      <c r="C121" t="s">
        <v>7</v>
      </c>
      <c r="E121" t="s">
        <v>30</v>
      </c>
      <c r="F121" t="s">
        <v>11</v>
      </c>
      <c r="G121">
        <v>79.37</v>
      </c>
      <c r="H121">
        <v>84.61</v>
      </c>
      <c r="I121">
        <v>82.87</v>
      </c>
      <c r="J121">
        <v>92.45</v>
      </c>
      <c r="K121">
        <v>94.23</v>
      </c>
      <c r="L121">
        <v>94.74</v>
      </c>
      <c r="M121">
        <v>94.81</v>
      </c>
      <c r="N121">
        <v>93.95</v>
      </c>
      <c r="O121">
        <v>92.63</v>
      </c>
      <c r="S121" t="s">
        <v>36</v>
      </c>
      <c r="T121" t="s">
        <v>154</v>
      </c>
      <c r="U121" t="s">
        <v>7</v>
      </c>
      <c r="W121" t="s">
        <v>30</v>
      </c>
      <c r="X121" t="s">
        <v>21</v>
      </c>
      <c r="Y121">
        <v>79.63</v>
      </c>
      <c r="Z121">
        <v>98.03</v>
      </c>
      <c r="AA121">
        <v>99.81</v>
      </c>
      <c r="AB121">
        <v>99.47</v>
      </c>
      <c r="AC121">
        <v>99.48</v>
      </c>
      <c r="AD121">
        <v>99.48</v>
      </c>
      <c r="AE121">
        <v>99.48</v>
      </c>
      <c r="AF121">
        <v>99.48</v>
      </c>
      <c r="AG121">
        <v>99.37</v>
      </c>
    </row>
    <row r="122" spans="1:33" x14ac:dyDescent="0.25">
      <c r="A122" t="s">
        <v>34</v>
      </c>
      <c r="B122" t="s">
        <v>155</v>
      </c>
      <c r="C122" t="s">
        <v>7</v>
      </c>
      <c r="E122" t="s">
        <v>30</v>
      </c>
      <c r="F122" t="s">
        <v>11</v>
      </c>
      <c r="G122">
        <v>92.53</v>
      </c>
      <c r="H122">
        <v>88.44</v>
      </c>
      <c r="I122">
        <v>79.7</v>
      </c>
      <c r="J122">
        <v>76.02</v>
      </c>
      <c r="K122">
        <v>74.98</v>
      </c>
      <c r="L122">
        <v>75.63</v>
      </c>
      <c r="M122">
        <v>75.48</v>
      </c>
      <c r="N122">
        <v>75.34</v>
      </c>
      <c r="O122">
        <v>75.16</v>
      </c>
      <c r="S122" t="s">
        <v>36</v>
      </c>
      <c r="T122" t="s">
        <v>155</v>
      </c>
      <c r="U122" t="s">
        <v>7</v>
      </c>
      <c r="W122" t="s">
        <v>30</v>
      </c>
      <c r="X122" t="s">
        <v>21</v>
      </c>
      <c r="Y122">
        <v>92.84</v>
      </c>
      <c r="Z122">
        <v>99.58</v>
      </c>
      <c r="AA122">
        <v>100.8</v>
      </c>
      <c r="AB122">
        <v>100.1</v>
      </c>
      <c r="AC122">
        <v>100</v>
      </c>
      <c r="AD122">
        <v>100</v>
      </c>
      <c r="AE122">
        <v>100</v>
      </c>
      <c r="AF122">
        <v>100</v>
      </c>
      <c r="AG122">
        <v>99.68</v>
      </c>
    </row>
    <row r="123" spans="1:33" x14ac:dyDescent="0.25">
      <c r="A123" t="s">
        <v>34</v>
      </c>
      <c r="B123" t="s">
        <v>156</v>
      </c>
      <c r="C123" t="s">
        <v>7</v>
      </c>
      <c r="E123" t="s">
        <v>30</v>
      </c>
      <c r="F123" t="s">
        <v>11</v>
      </c>
      <c r="G123">
        <v>36.57</v>
      </c>
      <c r="H123">
        <v>43.79</v>
      </c>
      <c r="I123">
        <v>51.41</v>
      </c>
      <c r="J123">
        <v>57.12</v>
      </c>
      <c r="K123">
        <v>60.01</v>
      </c>
      <c r="L123">
        <v>61.61</v>
      </c>
      <c r="M123">
        <v>62.53</v>
      </c>
      <c r="N123">
        <v>63.14</v>
      </c>
      <c r="O123">
        <v>64.34</v>
      </c>
      <c r="S123" t="s">
        <v>36</v>
      </c>
      <c r="T123" t="s">
        <v>156</v>
      </c>
      <c r="U123" t="s">
        <v>7</v>
      </c>
      <c r="W123" t="s">
        <v>30</v>
      </c>
      <c r="X123" t="s">
        <v>21</v>
      </c>
      <c r="Y123">
        <v>36.69</v>
      </c>
      <c r="Z123">
        <v>57.83</v>
      </c>
      <c r="AA123">
        <v>78.930000000000007</v>
      </c>
      <c r="AB123">
        <v>93.06</v>
      </c>
      <c r="AC123">
        <v>97.24</v>
      </c>
      <c r="AD123">
        <v>99.02</v>
      </c>
      <c r="AE123">
        <v>99.3</v>
      </c>
      <c r="AF123">
        <v>99.05</v>
      </c>
      <c r="AG123">
        <v>99.05</v>
      </c>
    </row>
    <row r="124" spans="1:33" x14ac:dyDescent="0.25">
      <c r="A124" t="s">
        <v>34</v>
      </c>
      <c r="B124" t="s">
        <v>157</v>
      </c>
      <c r="C124" t="s">
        <v>7</v>
      </c>
      <c r="E124" t="s">
        <v>30</v>
      </c>
      <c r="F124" t="s">
        <v>11</v>
      </c>
      <c r="G124">
        <v>5.9210000000000003</v>
      </c>
      <c r="H124">
        <v>15.78</v>
      </c>
      <c r="I124">
        <v>22.79</v>
      </c>
      <c r="J124">
        <v>26.41</v>
      </c>
      <c r="K124">
        <v>29.66</v>
      </c>
      <c r="L124">
        <v>32.46</v>
      </c>
      <c r="M124">
        <v>36</v>
      </c>
      <c r="N124">
        <v>39.53</v>
      </c>
      <c r="O124">
        <v>45.81</v>
      </c>
      <c r="S124" t="s">
        <v>36</v>
      </c>
      <c r="T124" t="s">
        <v>157</v>
      </c>
      <c r="U124" t="s">
        <v>7</v>
      </c>
      <c r="W124" t="s">
        <v>30</v>
      </c>
      <c r="X124" t="s">
        <v>21</v>
      </c>
      <c r="Y124">
        <v>5.93</v>
      </c>
      <c r="Z124">
        <v>19.3</v>
      </c>
      <c r="AA124">
        <v>40.67</v>
      </c>
      <c r="AB124">
        <v>60.98</v>
      </c>
      <c r="AC124">
        <v>76.97</v>
      </c>
      <c r="AD124">
        <v>89.54</v>
      </c>
      <c r="AE124">
        <v>95.1</v>
      </c>
      <c r="AF124">
        <v>96.87</v>
      </c>
      <c r="AG124">
        <v>98.28</v>
      </c>
    </row>
    <row r="125" spans="1:33" x14ac:dyDescent="0.25">
      <c r="A125" t="s">
        <v>34</v>
      </c>
      <c r="B125" t="s">
        <v>158</v>
      </c>
      <c r="C125" t="s">
        <v>7</v>
      </c>
      <c r="E125" t="s">
        <v>30</v>
      </c>
      <c r="F125" t="s">
        <v>11</v>
      </c>
      <c r="G125">
        <v>34.49</v>
      </c>
      <c r="H125">
        <v>34.53</v>
      </c>
      <c r="I125">
        <v>34.94</v>
      </c>
      <c r="J125">
        <v>38.14</v>
      </c>
      <c r="K125">
        <v>40.700000000000003</v>
      </c>
      <c r="L125">
        <v>42.81</v>
      </c>
      <c r="M125">
        <v>46.1</v>
      </c>
      <c r="N125">
        <v>49.11</v>
      </c>
      <c r="O125">
        <v>51.12</v>
      </c>
      <c r="S125" t="s">
        <v>36</v>
      </c>
      <c r="T125" t="s">
        <v>158</v>
      </c>
      <c r="U125" t="s">
        <v>7</v>
      </c>
      <c r="W125" t="s">
        <v>30</v>
      </c>
      <c r="X125" t="s">
        <v>21</v>
      </c>
      <c r="Y125">
        <v>34.49</v>
      </c>
      <c r="Z125">
        <v>39.96</v>
      </c>
      <c r="AA125">
        <v>65.84</v>
      </c>
      <c r="AB125">
        <v>82.72</v>
      </c>
      <c r="AC125">
        <v>89.25</v>
      </c>
      <c r="AD125">
        <v>92.45</v>
      </c>
      <c r="AE125">
        <v>95.31</v>
      </c>
      <c r="AF125">
        <v>97.79</v>
      </c>
      <c r="AG125">
        <v>98.85</v>
      </c>
    </row>
    <row r="126" spans="1:33" x14ac:dyDescent="0.25">
      <c r="A126" t="s">
        <v>34</v>
      </c>
      <c r="B126" t="s">
        <v>159</v>
      </c>
      <c r="C126" t="s">
        <v>7</v>
      </c>
      <c r="E126" t="s">
        <v>30</v>
      </c>
      <c r="F126" t="s">
        <v>11</v>
      </c>
      <c r="G126">
        <v>81.64</v>
      </c>
      <c r="H126">
        <v>87.29</v>
      </c>
      <c r="I126">
        <v>78.58</v>
      </c>
      <c r="J126">
        <v>92.37</v>
      </c>
      <c r="K126">
        <v>95.42</v>
      </c>
      <c r="L126">
        <v>97.08</v>
      </c>
      <c r="M126">
        <v>96.16</v>
      </c>
      <c r="N126">
        <v>96.21</v>
      </c>
      <c r="O126">
        <v>95.38</v>
      </c>
      <c r="S126" t="s">
        <v>36</v>
      </c>
      <c r="T126" t="s">
        <v>159</v>
      </c>
      <c r="U126" t="s">
        <v>7</v>
      </c>
      <c r="W126" t="s">
        <v>30</v>
      </c>
      <c r="X126" t="s">
        <v>21</v>
      </c>
      <c r="Y126">
        <v>81.91</v>
      </c>
      <c r="Z126">
        <v>103.2</v>
      </c>
      <c r="AA126">
        <v>100.4</v>
      </c>
      <c r="AB126">
        <v>100</v>
      </c>
      <c r="AC126">
        <v>100</v>
      </c>
      <c r="AD126">
        <v>100</v>
      </c>
      <c r="AE126">
        <v>100</v>
      </c>
      <c r="AF126">
        <v>99.93</v>
      </c>
      <c r="AG126">
        <v>99.61</v>
      </c>
    </row>
    <row r="127" spans="1:33" x14ac:dyDescent="0.25">
      <c r="A127" t="s">
        <v>34</v>
      </c>
      <c r="B127" t="s">
        <v>160</v>
      </c>
      <c r="C127" t="s">
        <v>7</v>
      </c>
      <c r="E127" t="s">
        <v>30</v>
      </c>
      <c r="F127" t="s">
        <v>11</v>
      </c>
      <c r="G127">
        <v>87.98</v>
      </c>
      <c r="H127">
        <v>80.540000000000006</v>
      </c>
      <c r="I127">
        <v>79.19</v>
      </c>
      <c r="J127">
        <v>80.510000000000005</v>
      </c>
      <c r="K127">
        <v>78.36</v>
      </c>
      <c r="L127">
        <v>78.209999999999994</v>
      </c>
      <c r="M127">
        <v>77.25</v>
      </c>
      <c r="N127">
        <v>76.75</v>
      </c>
      <c r="O127">
        <v>77.66</v>
      </c>
      <c r="S127" t="s">
        <v>36</v>
      </c>
      <c r="T127" t="s">
        <v>160</v>
      </c>
      <c r="U127" t="s">
        <v>7</v>
      </c>
      <c r="W127" t="s">
        <v>30</v>
      </c>
      <c r="X127" t="s">
        <v>21</v>
      </c>
      <c r="Y127">
        <v>88.27</v>
      </c>
      <c r="Z127">
        <v>102.5</v>
      </c>
      <c r="AA127">
        <v>100.7</v>
      </c>
      <c r="AB127">
        <v>99.03</v>
      </c>
      <c r="AC127">
        <v>99.01</v>
      </c>
      <c r="AD127">
        <v>99.01</v>
      </c>
      <c r="AE127">
        <v>99</v>
      </c>
      <c r="AF127">
        <v>99</v>
      </c>
      <c r="AG127">
        <v>99</v>
      </c>
    </row>
    <row r="128" spans="1:33" x14ac:dyDescent="0.25">
      <c r="A128" t="s">
        <v>34</v>
      </c>
      <c r="B128" t="s">
        <v>161</v>
      </c>
      <c r="C128" t="s">
        <v>7</v>
      </c>
      <c r="E128" t="s">
        <v>30</v>
      </c>
      <c r="F128" t="s">
        <v>11</v>
      </c>
      <c r="G128">
        <v>23.53</v>
      </c>
      <c r="H128">
        <v>31.2</v>
      </c>
      <c r="I128">
        <v>35.119999999999997</v>
      </c>
      <c r="J128">
        <v>39.24</v>
      </c>
      <c r="K128">
        <v>43.41</v>
      </c>
      <c r="L128">
        <v>47.94</v>
      </c>
      <c r="M128">
        <v>53.08</v>
      </c>
      <c r="N128">
        <v>57.27</v>
      </c>
      <c r="O128">
        <v>60.47</v>
      </c>
      <c r="S128" t="s">
        <v>36</v>
      </c>
      <c r="T128" t="s">
        <v>161</v>
      </c>
      <c r="U128" t="s">
        <v>7</v>
      </c>
      <c r="W128" t="s">
        <v>30</v>
      </c>
      <c r="X128" t="s">
        <v>21</v>
      </c>
      <c r="Y128">
        <v>23.61</v>
      </c>
      <c r="Z128">
        <v>28.94</v>
      </c>
      <c r="AA128">
        <v>53.93</v>
      </c>
      <c r="AB128">
        <v>75.42</v>
      </c>
      <c r="AC128">
        <v>88.33</v>
      </c>
      <c r="AD128">
        <v>96.07</v>
      </c>
      <c r="AE128">
        <v>98.7</v>
      </c>
      <c r="AF128">
        <v>99.2</v>
      </c>
      <c r="AG128">
        <v>99.04</v>
      </c>
    </row>
    <row r="129" spans="1:33" x14ac:dyDescent="0.25">
      <c r="A129" t="s">
        <v>34</v>
      </c>
      <c r="B129" t="s">
        <v>162</v>
      </c>
      <c r="C129" t="s">
        <v>7</v>
      </c>
      <c r="E129" t="s">
        <v>30</v>
      </c>
      <c r="F129" t="s">
        <v>11</v>
      </c>
      <c r="G129">
        <v>54.04</v>
      </c>
      <c r="H129">
        <v>50.31</v>
      </c>
      <c r="I129">
        <v>53.83</v>
      </c>
      <c r="J129">
        <v>60.17</v>
      </c>
      <c r="K129">
        <v>68.260000000000005</v>
      </c>
      <c r="L129">
        <v>71.739999999999995</v>
      </c>
      <c r="M129">
        <v>74.14</v>
      </c>
      <c r="N129">
        <v>74.53</v>
      </c>
      <c r="O129">
        <v>74.23</v>
      </c>
      <c r="S129" t="s">
        <v>36</v>
      </c>
      <c r="T129" t="s">
        <v>162</v>
      </c>
      <c r="U129" t="s">
        <v>7</v>
      </c>
      <c r="W129" t="s">
        <v>30</v>
      </c>
      <c r="X129" t="s">
        <v>21</v>
      </c>
      <c r="Y129">
        <v>54.22</v>
      </c>
      <c r="Z129">
        <v>66.180000000000007</v>
      </c>
      <c r="AA129">
        <v>76.95</v>
      </c>
      <c r="AB129">
        <v>87.47</v>
      </c>
      <c r="AC129">
        <v>95.51</v>
      </c>
      <c r="AD129">
        <v>99.29</v>
      </c>
      <c r="AE129">
        <v>99.1</v>
      </c>
      <c r="AF129">
        <v>98.81</v>
      </c>
      <c r="AG129">
        <v>98.81</v>
      </c>
    </row>
    <row r="130" spans="1:33" x14ac:dyDescent="0.25">
      <c r="A130" t="s">
        <v>34</v>
      </c>
      <c r="B130" t="s">
        <v>163</v>
      </c>
      <c r="C130" t="s">
        <v>7</v>
      </c>
      <c r="E130" t="s">
        <v>30</v>
      </c>
      <c r="F130" t="s">
        <v>11</v>
      </c>
      <c r="G130">
        <v>51.35</v>
      </c>
      <c r="H130">
        <v>49.81</v>
      </c>
      <c r="I130">
        <v>61.42</v>
      </c>
      <c r="J130">
        <v>67.930000000000007</v>
      </c>
      <c r="K130">
        <v>68.91</v>
      </c>
      <c r="L130">
        <v>70.430000000000007</v>
      </c>
      <c r="M130">
        <v>71.91</v>
      </c>
      <c r="N130">
        <v>70.209999999999994</v>
      </c>
      <c r="O130">
        <v>69.7</v>
      </c>
      <c r="S130" t="s">
        <v>36</v>
      </c>
      <c r="T130" t="s">
        <v>163</v>
      </c>
      <c r="U130" t="s">
        <v>7</v>
      </c>
      <c r="W130" t="s">
        <v>30</v>
      </c>
      <c r="X130" t="s">
        <v>21</v>
      </c>
      <c r="Y130">
        <v>51.35</v>
      </c>
      <c r="Z130">
        <v>54.68</v>
      </c>
      <c r="AA130">
        <v>87.06</v>
      </c>
      <c r="AB130">
        <v>98.66</v>
      </c>
      <c r="AC130">
        <v>99.9</v>
      </c>
      <c r="AD130">
        <v>99.72</v>
      </c>
      <c r="AE130">
        <v>99.11</v>
      </c>
      <c r="AF130">
        <v>99.11</v>
      </c>
      <c r="AG130">
        <v>99.11</v>
      </c>
    </row>
    <row r="131" spans="1:33" x14ac:dyDescent="0.25">
      <c r="A131" t="s">
        <v>34</v>
      </c>
      <c r="B131" t="s">
        <v>164</v>
      </c>
      <c r="C131" t="s">
        <v>7</v>
      </c>
      <c r="E131" t="s">
        <v>30</v>
      </c>
      <c r="F131" t="s">
        <v>11</v>
      </c>
      <c r="G131">
        <v>11.66</v>
      </c>
      <c r="H131">
        <v>26.24</v>
      </c>
      <c r="I131">
        <v>36.58</v>
      </c>
      <c r="J131">
        <v>47.44</v>
      </c>
      <c r="K131">
        <v>54.31</v>
      </c>
      <c r="L131">
        <v>60.96</v>
      </c>
      <c r="M131">
        <v>61.96</v>
      </c>
      <c r="N131">
        <v>62.33</v>
      </c>
      <c r="O131">
        <v>65.239999999999995</v>
      </c>
      <c r="S131" t="s">
        <v>36</v>
      </c>
      <c r="T131" t="s">
        <v>164</v>
      </c>
      <c r="U131" t="s">
        <v>7</v>
      </c>
      <c r="W131" t="s">
        <v>30</v>
      </c>
      <c r="X131" t="s">
        <v>21</v>
      </c>
      <c r="Y131">
        <v>11.7</v>
      </c>
      <c r="Z131">
        <v>28.18</v>
      </c>
      <c r="AA131">
        <v>53.4</v>
      </c>
      <c r="AB131">
        <v>75.56</v>
      </c>
      <c r="AC131">
        <v>92.19</v>
      </c>
      <c r="AD131">
        <v>97.09</v>
      </c>
      <c r="AE131">
        <v>98.2</v>
      </c>
      <c r="AF131">
        <v>98.6</v>
      </c>
      <c r="AG131">
        <v>98.78</v>
      </c>
    </row>
    <row r="132" spans="1:33" x14ac:dyDescent="0.25">
      <c r="A132" t="s">
        <v>34</v>
      </c>
      <c r="B132" t="s">
        <v>165</v>
      </c>
      <c r="C132" t="s">
        <v>7</v>
      </c>
      <c r="E132" t="s">
        <v>30</v>
      </c>
      <c r="F132" t="s">
        <v>11</v>
      </c>
      <c r="G132">
        <v>58.96</v>
      </c>
      <c r="H132">
        <v>55.74</v>
      </c>
      <c r="I132">
        <v>59.5</v>
      </c>
      <c r="J132">
        <v>63.39</v>
      </c>
      <c r="K132">
        <v>65.09</v>
      </c>
      <c r="L132">
        <v>65.48</v>
      </c>
      <c r="M132">
        <v>65.959999999999994</v>
      </c>
      <c r="N132">
        <v>65.94</v>
      </c>
      <c r="O132">
        <v>67.069999999999993</v>
      </c>
      <c r="S132" t="s">
        <v>36</v>
      </c>
      <c r="T132" t="s">
        <v>165</v>
      </c>
      <c r="U132" t="s">
        <v>7</v>
      </c>
      <c r="W132" t="s">
        <v>30</v>
      </c>
      <c r="X132" t="s">
        <v>21</v>
      </c>
      <c r="Y132">
        <v>58.96</v>
      </c>
      <c r="Z132">
        <v>63.48</v>
      </c>
      <c r="AA132">
        <v>83.73</v>
      </c>
      <c r="AB132">
        <v>88.97</v>
      </c>
      <c r="AC132">
        <v>93.66</v>
      </c>
      <c r="AD132">
        <v>97.86</v>
      </c>
      <c r="AE132">
        <v>99.14</v>
      </c>
      <c r="AF132">
        <v>99.21</v>
      </c>
      <c r="AG132">
        <v>99.22</v>
      </c>
    </row>
    <row r="133" spans="1:33" x14ac:dyDescent="0.25">
      <c r="A133" t="s">
        <v>34</v>
      </c>
      <c r="B133" t="s">
        <v>166</v>
      </c>
      <c r="C133" t="s">
        <v>7</v>
      </c>
      <c r="E133" t="s">
        <v>30</v>
      </c>
      <c r="F133" t="s">
        <v>11</v>
      </c>
      <c r="G133">
        <v>82.18</v>
      </c>
      <c r="H133">
        <v>74.88</v>
      </c>
      <c r="I133">
        <v>68.16</v>
      </c>
      <c r="J133">
        <v>69.099999999999994</v>
      </c>
      <c r="K133">
        <v>68.650000000000006</v>
      </c>
      <c r="L133">
        <v>70.430000000000007</v>
      </c>
      <c r="M133">
        <v>70.58</v>
      </c>
      <c r="N133">
        <v>69.83</v>
      </c>
      <c r="O133">
        <v>69.180000000000007</v>
      </c>
      <c r="S133" t="s">
        <v>36</v>
      </c>
      <c r="T133" t="s">
        <v>166</v>
      </c>
      <c r="U133" t="s">
        <v>7</v>
      </c>
      <c r="W133" t="s">
        <v>30</v>
      </c>
      <c r="X133" t="s">
        <v>21</v>
      </c>
      <c r="Y133">
        <v>82.18</v>
      </c>
      <c r="Z133">
        <v>106.1</v>
      </c>
      <c r="AA133">
        <v>104.6</v>
      </c>
      <c r="AB133">
        <v>101.2</v>
      </c>
      <c r="AC133">
        <v>100</v>
      </c>
      <c r="AD133">
        <v>99.94</v>
      </c>
      <c r="AE133">
        <v>99.56</v>
      </c>
      <c r="AF133">
        <v>99.34</v>
      </c>
      <c r="AG133">
        <v>99.2</v>
      </c>
    </row>
    <row r="134" spans="1:33" x14ac:dyDescent="0.25">
      <c r="A134" t="s">
        <v>34</v>
      </c>
      <c r="B134" t="s">
        <v>167</v>
      </c>
      <c r="C134" t="s">
        <v>7</v>
      </c>
      <c r="E134" t="s">
        <v>30</v>
      </c>
      <c r="F134" t="s">
        <v>11</v>
      </c>
      <c r="G134">
        <v>62.59</v>
      </c>
      <c r="H134">
        <v>62.79</v>
      </c>
      <c r="I134">
        <v>62.91</v>
      </c>
      <c r="J134">
        <v>65.17</v>
      </c>
      <c r="K134">
        <v>66.98</v>
      </c>
      <c r="L134">
        <v>69.25</v>
      </c>
      <c r="M134">
        <v>70.349999999999994</v>
      </c>
      <c r="N134">
        <v>70.36</v>
      </c>
      <c r="O134">
        <v>70.37</v>
      </c>
      <c r="S134" t="s">
        <v>36</v>
      </c>
      <c r="T134" t="s">
        <v>167</v>
      </c>
      <c r="U134" t="s">
        <v>7</v>
      </c>
      <c r="W134" t="s">
        <v>30</v>
      </c>
      <c r="X134" t="s">
        <v>21</v>
      </c>
      <c r="Y134">
        <v>62.8</v>
      </c>
      <c r="Z134">
        <v>84.33</v>
      </c>
      <c r="AA134">
        <v>93.81</v>
      </c>
      <c r="AB134">
        <v>95.88</v>
      </c>
      <c r="AC134">
        <v>97.06</v>
      </c>
      <c r="AD134">
        <v>98.06</v>
      </c>
      <c r="AE134">
        <v>98.89</v>
      </c>
      <c r="AF134">
        <v>98.99</v>
      </c>
      <c r="AG134">
        <v>99</v>
      </c>
    </row>
    <row r="135" spans="1:33" x14ac:dyDescent="0.25">
      <c r="A135" t="s">
        <v>34</v>
      </c>
      <c r="B135" t="s">
        <v>168</v>
      </c>
      <c r="C135" t="s">
        <v>7</v>
      </c>
      <c r="E135" t="s">
        <v>30</v>
      </c>
      <c r="F135" t="s">
        <v>11</v>
      </c>
      <c r="G135">
        <v>90.37</v>
      </c>
      <c r="H135">
        <v>86.97</v>
      </c>
      <c r="I135">
        <v>69.97</v>
      </c>
      <c r="J135">
        <v>90.25</v>
      </c>
      <c r="K135">
        <v>90.07</v>
      </c>
      <c r="L135">
        <v>89.44</v>
      </c>
      <c r="M135">
        <v>88.15</v>
      </c>
      <c r="N135">
        <v>86.37</v>
      </c>
      <c r="O135">
        <v>84.37</v>
      </c>
      <c r="S135" t="s">
        <v>36</v>
      </c>
      <c r="T135" t="s">
        <v>168</v>
      </c>
      <c r="U135" t="s">
        <v>7</v>
      </c>
      <c r="W135" t="s">
        <v>30</v>
      </c>
      <c r="X135" t="s">
        <v>21</v>
      </c>
      <c r="Y135">
        <v>90.67</v>
      </c>
      <c r="Z135">
        <v>102.9</v>
      </c>
      <c r="AA135">
        <v>87.41</v>
      </c>
      <c r="AB135">
        <v>99.01</v>
      </c>
      <c r="AC135">
        <v>99.93</v>
      </c>
      <c r="AD135">
        <v>100</v>
      </c>
      <c r="AE135">
        <v>99.81</v>
      </c>
      <c r="AF135">
        <v>99.49</v>
      </c>
      <c r="AG135">
        <v>99.29</v>
      </c>
    </row>
    <row r="136" spans="1:33" x14ac:dyDescent="0.25">
      <c r="A136" t="s">
        <v>34</v>
      </c>
      <c r="B136" t="s">
        <v>169</v>
      </c>
      <c r="C136" t="s">
        <v>7</v>
      </c>
      <c r="E136" t="s">
        <v>30</v>
      </c>
      <c r="F136" t="s">
        <v>11</v>
      </c>
      <c r="G136">
        <v>78.37</v>
      </c>
      <c r="H136">
        <v>81.849999999999994</v>
      </c>
      <c r="I136">
        <v>87.03</v>
      </c>
      <c r="J136">
        <v>90.6</v>
      </c>
      <c r="K136">
        <v>91.22</v>
      </c>
      <c r="L136">
        <v>91.5</v>
      </c>
      <c r="M136">
        <v>91.74</v>
      </c>
      <c r="N136">
        <v>91.26</v>
      </c>
      <c r="O136">
        <v>90.64</v>
      </c>
      <c r="S136" t="s">
        <v>36</v>
      </c>
      <c r="T136" t="s">
        <v>169</v>
      </c>
      <c r="U136" t="s">
        <v>7</v>
      </c>
      <c r="W136" t="s">
        <v>30</v>
      </c>
      <c r="X136" t="s">
        <v>21</v>
      </c>
      <c r="Y136">
        <v>78.63</v>
      </c>
      <c r="Z136">
        <v>102.4</v>
      </c>
      <c r="AA136">
        <v>101</v>
      </c>
      <c r="AB136">
        <v>99.7</v>
      </c>
      <c r="AC136">
        <v>99.48</v>
      </c>
      <c r="AD136">
        <v>99.48</v>
      </c>
      <c r="AE136">
        <v>99.48</v>
      </c>
      <c r="AF136">
        <v>99.36</v>
      </c>
      <c r="AG136">
        <v>99.22</v>
      </c>
    </row>
    <row r="137" spans="1:33" x14ac:dyDescent="0.25">
      <c r="A137" t="s">
        <v>34</v>
      </c>
      <c r="B137" t="s">
        <v>170</v>
      </c>
      <c r="C137" t="s">
        <v>7</v>
      </c>
      <c r="E137" t="s">
        <v>30</v>
      </c>
      <c r="F137" t="s">
        <v>11</v>
      </c>
      <c r="G137">
        <v>79.23</v>
      </c>
      <c r="H137">
        <v>80.849999999999994</v>
      </c>
      <c r="I137">
        <v>72.78</v>
      </c>
      <c r="J137">
        <v>73.09</v>
      </c>
      <c r="K137">
        <v>70.260000000000005</v>
      </c>
      <c r="L137">
        <v>69.88</v>
      </c>
      <c r="M137">
        <v>67.180000000000007</v>
      </c>
      <c r="N137">
        <v>65.819999999999993</v>
      </c>
      <c r="O137">
        <v>67.8</v>
      </c>
      <c r="S137" t="s">
        <v>36</v>
      </c>
      <c r="T137" t="s">
        <v>170</v>
      </c>
      <c r="U137" t="s">
        <v>7</v>
      </c>
      <c r="W137" t="s">
        <v>30</v>
      </c>
      <c r="X137" t="s">
        <v>21</v>
      </c>
      <c r="Y137">
        <v>79.5</v>
      </c>
      <c r="Z137">
        <v>90.83</v>
      </c>
      <c r="AA137">
        <v>104.1</v>
      </c>
      <c r="AB137">
        <v>99.89</v>
      </c>
      <c r="AC137">
        <v>99.09</v>
      </c>
      <c r="AD137">
        <v>99.06</v>
      </c>
      <c r="AE137">
        <v>99.03</v>
      </c>
      <c r="AF137">
        <v>99.02</v>
      </c>
      <c r="AG137">
        <v>99.01</v>
      </c>
    </row>
    <row r="138" spans="1:33" x14ac:dyDescent="0.25">
      <c r="A138" t="s">
        <v>34</v>
      </c>
      <c r="B138" t="s">
        <v>171</v>
      </c>
      <c r="C138" t="s">
        <v>7</v>
      </c>
      <c r="E138" t="s">
        <v>30</v>
      </c>
      <c r="F138" t="s">
        <v>11</v>
      </c>
      <c r="G138">
        <v>85.48</v>
      </c>
      <c r="H138">
        <v>88.55</v>
      </c>
      <c r="I138">
        <v>76.02</v>
      </c>
      <c r="J138">
        <v>76.19</v>
      </c>
      <c r="K138">
        <v>73.709999999999994</v>
      </c>
      <c r="L138">
        <v>74.31</v>
      </c>
      <c r="M138">
        <v>74.73</v>
      </c>
      <c r="N138">
        <v>74.150000000000006</v>
      </c>
      <c r="O138">
        <v>75.91</v>
      </c>
      <c r="S138" t="s">
        <v>36</v>
      </c>
      <c r="T138" t="s">
        <v>171</v>
      </c>
      <c r="U138" t="s">
        <v>7</v>
      </c>
      <c r="W138" t="s">
        <v>30</v>
      </c>
      <c r="X138" t="s">
        <v>21</v>
      </c>
      <c r="Y138">
        <v>85.76</v>
      </c>
      <c r="Z138">
        <v>107.4</v>
      </c>
      <c r="AA138">
        <v>99.52</v>
      </c>
      <c r="AB138">
        <v>99.96</v>
      </c>
      <c r="AC138">
        <v>99.94</v>
      </c>
      <c r="AD138">
        <v>99.67</v>
      </c>
      <c r="AE138">
        <v>99.39</v>
      </c>
      <c r="AF138">
        <v>99.24</v>
      </c>
      <c r="AG138">
        <v>99.14</v>
      </c>
    </row>
    <row r="139" spans="1:33" x14ac:dyDescent="0.25">
      <c r="A139" t="s">
        <v>34</v>
      </c>
      <c r="B139" t="s">
        <v>172</v>
      </c>
      <c r="C139" t="s">
        <v>7</v>
      </c>
      <c r="E139" t="s">
        <v>30</v>
      </c>
      <c r="F139" t="s">
        <v>11</v>
      </c>
      <c r="G139">
        <v>73.64</v>
      </c>
      <c r="H139">
        <v>73.17</v>
      </c>
      <c r="I139">
        <v>66.03</v>
      </c>
      <c r="J139">
        <v>67.44</v>
      </c>
      <c r="K139">
        <v>69.709999999999994</v>
      </c>
      <c r="L139">
        <v>70.67</v>
      </c>
      <c r="M139">
        <v>71.28</v>
      </c>
      <c r="N139">
        <v>72.23</v>
      </c>
      <c r="O139">
        <v>71.64</v>
      </c>
      <c r="S139" t="s">
        <v>36</v>
      </c>
      <c r="T139" t="s">
        <v>172</v>
      </c>
      <c r="U139" t="s">
        <v>7</v>
      </c>
      <c r="W139" t="s">
        <v>30</v>
      </c>
      <c r="X139" t="s">
        <v>21</v>
      </c>
      <c r="Y139">
        <v>73.760000000000005</v>
      </c>
      <c r="Z139">
        <v>76.790000000000006</v>
      </c>
      <c r="AA139">
        <v>84.86</v>
      </c>
      <c r="AB139">
        <v>96</v>
      </c>
      <c r="AC139">
        <v>99</v>
      </c>
      <c r="AD139">
        <v>99.25</v>
      </c>
      <c r="AE139">
        <v>99.31</v>
      </c>
      <c r="AF139">
        <v>99.32</v>
      </c>
      <c r="AG139">
        <v>99.32</v>
      </c>
    </row>
    <row r="140" spans="1:33" x14ac:dyDescent="0.25">
      <c r="A140" t="s">
        <v>34</v>
      </c>
      <c r="B140" t="s">
        <v>173</v>
      </c>
      <c r="C140" t="s">
        <v>7</v>
      </c>
      <c r="E140" t="s">
        <v>30</v>
      </c>
      <c r="F140" t="s">
        <v>11</v>
      </c>
      <c r="G140">
        <v>87.87</v>
      </c>
      <c r="H140">
        <v>83.24</v>
      </c>
      <c r="I140">
        <v>77.239999999999995</v>
      </c>
      <c r="J140">
        <v>77.5</v>
      </c>
      <c r="K140">
        <v>74.150000000000006</v>
      </c>
      <c r="L140">
        <v>75.77</v>
      </c>
      <c r="M140">
        <v>75.650000000000006</v>
      </c>
      <c r="N140">
        <v>74.58</v>
      </c>
      <c r="O140">
        <v>74.97</v>
      </c>
      <c r="S140" t="s">
        <v>36</v>
      </c>
      <c r="T140" t="s">
        <v>173</v>
      </c>
      <c r="U140" t="s">
        <v>7</v>
      </c>
      <c r="W140" t="s">
        <v>30</v>
      </c>
      <c r="X140" t="s">
        <v>21</v>
      </c>
      <c r="Y140">
        <v>88.16</v>
      </c>
      <c r="Z140">
        <v>100.1</v>
      </c>
      <c r="AA140">
        <v>99.88</v>
      </c>
      <c r="AB140">
        <v>100.3</v>
      </c>
      <c r="AC140">
        <v>100.1</v>
      </c>
      <c r="AD140">
        <v>99.85</v>
      </c>
      <c r="AE140">
        <v>99.64</v>
      </c>
      <c r="AF140">
        <v>99.38</v>
      </c>
      <c r="AG140">
        <v>99.23</v>
      </c>
    </row>
    <row r="141" spans="1:33" x14ac:dyDescent="0.25">
      <c r="A141" t="s">
        <v>34</v>
      </c>
      <c r="B141" t="s">
        <v>174</v>
      </c>
      <c r="C141" t="s">
        <v>7</v>
      </c>
      <c r="E141" t="s">
        <v>30</v>
      </c>
      <c r="F141" t="s">
        <v>11</v>
      </c>
      <c r="G141">
        <v>15.83</v>
      </c>
      <c r="H141">
        <v>29.09</v>
      </c>
      <c r="I141">
        <v>37.479999999999997</v>
      </c>
      <c r="J141">
        <v>40.630000000000003</v>
      </c>
      <c r="K141">
        <v>42.54</v>
      </c>
      <c r="L141">
        <v>45.5</v>
      </c>
      <c r="M141">
        <v>47.89</v>
      </c>
      <c r="N141">
        <v>48.65</v>
      </c>
      <c r="O141">
        <v>50.68</v>
      </c>
      <c r="S141" t="s">
        <v>36</v>
      </c>
      <c r="T141" t="s">
        <v>174</v>
      </c>
      <c r="U141" t="s">
        <v>7</v>
      </c>
      <c r="W141" t="s">
        <v>30</v>
      </c>
      <c r="X141" t="s">
        <v>21</v>
      </c>
      <c r="Y141">
        <v>15.88</v>
      </c>
      <c r="Z141">
        <v>36.35</v>
      </c>
      <c r="AA141">
        <v>59.81</v>
      </c>
      <c r="AB141">
        <v>76.91</v>
      </c>
      <c r="AC141">
        <v>87.94</v>
      </c>
      <c r="AD141">
        <v>92</v>
      </c>
      <c r="AE141">
        <v>94.89</v>
      </c>
      <c r="AF141">
        <v>97.5</v>
      </c>
      <c r="AG141">
        <v>99.09</v>
      </c>
    </row>
    <row r="142" spans="1:33" x14ac:dyDescent="0.25">
      <c r="A142" t="s">
        <v>34</v>
      </c>
      <c r="B142" t="s">
        <v>175</v>
      </c>
      <c r="C142" t="s">
        <v>7</v>
      </c>
      <c r="E142" t="s">
        <v>30</v>
      </c>
      <c r="F142" t="s">
        <v>11</v>
      </c>
      <c r="G142">
        <v>29.62</v>
      </c>
      <c r="H142">
        <v>27.68</v>
      </c>
      <c r="I142">
        <v>30.65</v>
      </c>
      <c r="J142">
        <v>32.94</v>
      </c>
      <c r="K142">
        <v>36.18</v>
      </c>
      <c r="L142">
        <v>39.21</v>
      </c>
      <c r="M142">
        <v>40.21</v>
      </c>
      <c r="N142">
        <v>42.55</v>
      </c>
      <c r="O142">
        <v>46.73</v>
      </c>
      <c r="S142" t="s">
        <v>36</v>
      </c>
      <c r="T142" t="s">
        <v>175</v>
      </c>
      <c r="U142" t="s">
        <v>7</v>
      </c>
      <c r="W142" t="s">
        <v>30</v>
      </c>
      <c r="X142" t="s">
        <v>21</v>
      </c>
      <c r="Y142">
        <v>29.72</v>
      </c>
      <c r="Z142">
        <v>34.99</v>
      </c>
      <c r="AA142">
        <v>47.6</v>
      </c>
      <c r="AB142">
        <v>65.62</v>
      </c>
      <c r="AC142">
        <v>83.39</v>
      </c>
      <c r="AD142">
        <v>90.75</v>
      </c>
      <c r="AE142">
        <v>94.19</v>
      </c>
      <c r="AF142">
        <v>97.24</v>
      </c>
      <c r="AG142">
        <v>98.99</v>
      </c>
    </row>
    <row r="143" spans="1:33" x14ac:dyDescent="0.25">
      <c r="A143" t="s">
        <v>34</v>
      </c>
      <c r="B143" t="s">
        <v>176</v>
      </c>
      <c r="C143" t="s">
        <v>7</v>
      </c>
      <c r="E143" t="s">
        <v>30</v>
      </c>
      <c r="F143" t="s">
        <v>11</v>
      </c>
      <c r="G143">
        <v>49.56</v>
      </c>
      <c r="H143">
        <v>43.76</v>
      </c>
      <c r="I143">
        <v>48.15</v>
      </c>
      <c r="J143">
        <v>50.72</v>
      </c>
      <c r="K143">
        <v>54.1</v>
      </c>
      <c r="L143">
        <v>56.46</v>
      </c>
      <c r="M143">
        <v>59.17</v>
      </c>
      <c r="N143">
        <v>61.71</v>
      </c>
      <c r="O143">
        <v>65.349999999999994</v>
      </c>
      <c r="S143" t="s">
        <v>36</v>
      </c>
      <c r="T143" t="s">
        <v>176</v>
      </c>
      <c r="U143" t="s">
        <v>7</v>
      </c>
      <c r="W143" t="s">
        <v>30</v>
      </c>
      <c r="X143" t="s">
        <v>21</v>
      </c>
      <c r="Y143">
        <v>49.72</v>
      </c>
      <c r="Z143">
        <v>60.15</v>
      </c>
      <c r="AA143">
        <v>79.5</v>
      </c>
      <c r="AB143">
        <v>92.4</v>
      </c>
      <c r="AC143">
        <v>97.82</v>
      </c>
      <c r="AD143">
        <v>98.85</v>
      </c>
      <c r="AE143">
        <v>98.88</v>
      </c>
      <c r="AF143">
        <v>98.99</v>
      </c>
      <c r="AG143">
        <v>99.03</v>
      </c>
    </row>
    <row r="144" spans="1:33" x14ac:dyDescent="0.25">
      <c r="A144" t="s">
        <v>34</v>
      </c>
      <c r="B144" t="s">
        <v>177</v>
      </c>
      <c r="C144" t="s">
        <v>7</v>
      </c>
      <c r="E144" t="s">
        <v>30</v>
      </c>
      <c r="F144" t="s">
        <v>11</v>
      </c>
      <c r="G144">
        <v>28.88</v>
      </c>
      <c r="H144">
        <v>30.33</v>
      </c>
      <c r="I144">
        <v>35.46</v>
      </c>
      <c r="J144">
        <v>39.409999999999997</v>
      </c>
      <c r="K144">
        <v>43.09</v>
      </c>
      <c r="L144">
        <v>47.24</v>
      </c>
      <c r="M144">
        <v>53.35</v>
      </c>
      <c r="N144">
        <v>57.7</v>
      </c>
      <c r="O144">
        <v>60.9</v>
      </c>
      <c r="S144" t="s">
        <v>36</v>
      </c>
      <c r="T144" t="s">
        <v>177</v>
      </c>
      <c r="U144" t="s">
        <v>7</v>
      </c>
      <c r="W144" t="s">
        <v>30</v>
      </c>
      <c r="X144" t="s">
        <v>21</v>
      </c>
      <c r="Y144">
        <v>28.98</v>
      </c>
      <c r="Z144">
        <v>42.51</v>
      </c>
      <c r="AA144">
        <v>59.28</v>
      </c>
      <c r="AB144">
        <v>74.13</v>
      </c>
      <c r="AC144">
        <v>87.15</v>
      </c>
      <c r="AD144">
        <v>99.23</v>
      </c>
      <c r="AE144">
        <v>102.7</v>
      </c>
      <c r="AF144">
        <v>100.7</v>
      </c>
      <c r="AG144">
        <v>99.59</v>
      </c>
    </row>
    <row r="145" spans="1:33" x14ac:dyDescent="0.25">
      <c r="A145" t="s">
        <v>34</v>
      </c>
      <c r="B145" t="s">
        <v>178</v>
      </c>
      <c r="C145" t="s">
        <v>7</v>
      </c>
      <c r="E145" t="s">
        <v>30</v>
      </c>
      <c r="F145" t="s">
        <v>11</v>
      </c>
      <c r="G145">
        <v>88.06</v>
      </c>
      <c r="H145">
        <v>83.17</v>
      </c>
      <c r="I145">
        <v>79.88</v>
      </c>
      <c r="J145">
        <v>77.88</v>
      </c>
      <c r="K145">
        <v>76.41</v>
      </c>
      <c r="L145">
        <v>75.97</v>
      </c>
      <c r="M145">
        <v>75.989999999999995</v>
      </c>
      <c r="N145">
        <v>77.12</v>
      </c>
      <c r="O145">
        <v>76.34</v>
      </c>
      <c r="S145" t="s">
        <v>36</v>
      </c>
      <c r="T145" t="s">
        <v>178</v>
      </c>
      <c r="U145" t="s">
        <v>7</v>
      </c>
      <c r="W145" t="s">
        <v>30</v>
      </c>
      <c r="X145" t="s">
        <v>21</v>
      </c>
      <c r="Y145">
        <v>88.06</v>
      </c>
      <c r="Z145">
        <v>93.9</v>
      </c>
      <c r="AA145">
        <v>100</v>
      </c>
      <c r="AB145">
        <v>99.52</v>
      </c>
      <c r="AC145">
        <v>99.52</v>
      </c>
      <c r="AD145">
        <v>99.33</v>
      </c>
      <c r="AE145">
        <v>99.2</v>
      </c>
      <c r="AF145">
        <v>99.12</v>
      </c>
      <c r="AG145">
        <v>99.07</v>
      </c>
    </row>
    <row r="146" spans="1:33" x14ac:dyDescent="0.25">
      <c r="A146" t="s">
        <v>34</v>
      </c>
      <c r="B146" t="s">
        <v>179</v>
      </c>
      <c r="C146" t="s">
        <v>7</v>
      </c>
      <c r="E146" t="s">
        <v>30</v>
      </c>
      <c r="F146" t="s">
        <v>11</v>
      </c>
      <c r="G146">
        <v>12.18</v>
      </c>
      <c r="H146">
        <v>28.59</v>
      </c>
      <c r="I146">
        <v>40.520000000000003</v>
      </c>
      <c r="J146">
        <v>46.59</v>
      </c>
      <c r="K146">
        <v>52.09</v>
      </c>
      <c r="L146">
        <v>56.02</v>
      </c>
      <c r="M146">
        <v>60.09</v>
      </c>
      <c r="N146">
        <v>63.34</v>
      </c>
      <c r="O146">
        <v>65.91</v>
      </c>
      <c r="S146" t="s">
        <v>36</v>
      </c>
      <c r="T146" t="s">
        <v>179</v>
      </c>
      <c r="U146" t="s">
        <v>7</v>
      </c>
      <c r="W146" t="s">
        <v>30</v>
      </c>
      <c r="X146" t="s">
        <v>21</v>
      </c>
      <c r="Y146">
        <v>12.22</v>
      </c>
      <c r="Z146">
        <v>37.21</v>
      </c>
      <c r="AA146">
        <v>61.11</v>
      </c>
      <c r="AB146">
        <v>78.239999999999995</v>
      </c>
      <c r="AC146">
        <v>92.21</v>
      </c>
      <c r="AD146">
        <v>100.6</v>
      </c>
      <c r="AE146">
        <v>101.3</v>
      </c>
      <c r="AF146">
        <v>100.3</v>
      </c>
      <c r="AG146">
        <v>99.43</v>
      </c>
    </row>
    <row r="147" spans="1:33" x14ac:dyDescent="0.25">
      <c r="A147" t="s">
        <v>34</v>
      </c>
      <c r="B147" t="s">
        <v>180</v>
      </c>
      <c r="C147" t="s">
        <v>7</v>
      </c>
      <c r="E147" t="s">
        <v>30</v>
      </c>
      <c r="F147" t="s">
        <v>11</v>
      </c>
      <c r="G147">
        <v>80.12</v>
      </c>
      <c r="H147">
        <v>82.93</v>
      </c>
      <c r="I147">
        <v>74.73</v>
      </c>
      <c r="J147">
        <v>73.510000000000005</v>
      </c>
      <c r="K147">
        <v>72.19</v>
      </c>
      <c r="L147">
        <v>71.44</v>
      </c>
      <c r="M147">
        <v>71.680000000000007</v>
      </c>
      <c r="N147">
        <v>70.61</v>
      </c>
      <c r="O147">
        <v>71.64</v>
      </c>
      <c r="S147" t="s">
        <v>36</v>
      </c>
      <c r="T147" t="s">
        <v>180</v>
      </c>
      <c r="U147" t="s">
        <v>7</v>
      </c>
      <c r="W147" t="s">
        <v>30</v>
      </c>
      <c r="X147" t="s">
        <v>21</v>
      </c>
      <c r="Y147">
        <v>80.39</v>
      </c>
      <c r="Z147">
        <v>90.69</v>
      </c>
      <c r="AA147">
        <v>96.99</v>
      </c>
      <c r="AB147">
        <v>98.73</v>
      </c>
      <c r="AC147">
        <v>98.97</v>
      </c>
      <c r="AD147">
        <v>99.01</v>
      </c>
      <c r="AE147">
        <v>99.01</v>
      </c>
      <c r="AF147">
        <v>99.01</v>
      </c>
      <c r="AG147">
        <v>99.01</v>
      </c>
    </row>
    <row r="148" spans="1:33" x14ac:dyDescent="0.25">
      <c r="A148" t="s">
        <v>34</v>
      </c>
      <c r="B148" t="s">
        <v>181</v>
      </c>
      <c r="C148" t="s">
        <v>7</v>
      </c>
      <c r="E148" t="s">
        <v>30</v>
      </c>
      <c r="F148" t="s">
        <v>11</v>
      </c>
      <c r="G148">
        <v>48.99</v>
      </c>
      <c r="H148">
        <v>57.81</v>
      </c>
      <c r="I148">
        <v>60.77</v>
      </c>
      <c r="J148">
        <v>64.13</v>
      </c>
      <c r="K148">
        <v>68.959999999999994</v>
      </c>
      <c r="L148">
        <v>71.319999999999993</v>
      </c>
      <c r="M148">
        <v>72.59</v>
      </c>
      <c r="N148">
        <v>71.849999999999994</v>
      </c>
      <c r="O148">
        <v>73.650000000000006</v>
      </c>
      <c r="S148" t="s">
        <v>36</v>
      </c>
      <c r="T148" t="s">
        <v>181</v>
      </c>
      <c r="U148" t="s">
        <v>7</v>
      </c>
      <c r="W148" t="s">
        <v>30</v>
      </c>
      <c r="X148" t="s">
        <v>21</v>
      </c>
      <c r="Y148">
        <v>49.15</v>
      </c>
      <c r="Z148">
        <v>56.21</v>
      </c>
      <c r="AA148">
        <v>83.1</v>
      </c>
      <c r="AB148">
        <v>95.46</v>
      </c>
      <c r="AC148">
        <v>98.07</v>
      </c>
      <c r="AD148">
        <v>98.63</v>
      </c>
      <c r="AE148">
        <v>98.83</v>
      </c>
      <c r="AF148">
        <v>98.91</v>
      </c>
      <c r="AG148">
        <v>98.95</v>
      </c>
    </row>
    <row r="149" spans="1:33" x14ac:dyDescent="0.25">
      <c r="A149" t="s">
        <v>34</v>
      </c>
      <c r="B149" t="s">
        <v>182</v>
      </c>
      <c r="C149" t="s">
        <v>7</v>
      </c>
      <c r="E149" t="s">
        <v>30</v>
      </c>
      <c r="F149" t="s">
        <v>11</v>
      </c>
      <c r="G149">
        <v>19.91</v>
      </c>
      <c r="H149">
        <v>24.43</v>
      </c>
      <c r="I149">
        <v>29.69</v>
      </c>
      <c r="J149">
        <v>33.159999999999997</v>
      </c>
      <c r="K149">
        <v>36.11</v>
      </c>
      <c r="L149">
        <v>39.409999999999997</v>
      </c>
      <c r="M149">
        <v>42.67</v>
      </c>
      <c r="N149">
        <v>45.6</v>
      </c>
      <c r="O149">
        <v>52.13</v>
      </c>
      <c r="S149" t="s">
        <v>36</v>
      </c>
      <c r="T149" t="s">
        <v>182</v>
      </c>
      <c r="U149" t="s">
        <v>7</v>
      </c>
      <c r="W149" t="s">
        <v>30</v>
      </c>
      <c r="X149" t="s">
        <v>21</v>
      </c>
      <c r="Y149">
        <v>19.98</v>
      </c>
      <c r="Z149">
        <v>32.32</v>
      </c>
      <c r="AA149">
        <v>48.95</v>
      </c>
      <c r="AB149">
        <v>65.900000000000006</v>
      </c>
      <c r="AC149">
        <v>80.959999999999994</v>
      </c>
      <c r="AD149">
        <v>91.92</v>
      </c>
      <c r="AE149">
        <v>97.24</v>
      </c>
      <c r="AF149">
        <v>98.41</v>
      </c>
      <c r="AG149">
        <v>98.81</v>
      </c>
    </row>
    <row r="150" spans="1:33" x14ac:dyDescent="0.25">
      <c r="A150" t="s">
        <v>34</v>
      </c>
      <c r="B150" t="s">
        <v>183</v>
      </c>
      <c r="C150" t="s">
        <v>7</v>
      </c>
      <c r="E150" t="s">
        <v>30</v>
      </c>
      <c r="F150" t="s">
        <v>11</v>
      </c>
      <c r="G150">
        <v>88.43</v>
      </c>
      <c r="H150">
        <v>82.85</v>
      </c>
      <c r="I150">
        <v>80.19</v>
      </c>
      <c r="J150">
        <v>86.44</v>
      </c>
      <c r="K150">
        <v>86.23</v>
      </c>
      <c r="L150">
        <v>84.4</v>
      </c>
      <c r="M150">
        <v>84.7</v>
      </c>
      <c r="N150">
        <v>84.38</v>
      </c>
      <c r="O150">
        <v>84.68</v>
      </c>
      <c r="S150" t="s">
        <v>36</v>
      </c>
      <c r="T150" t="s">
        <v>183</v>
      </c>
      <c r="U150" t="s">
        <v>7</v>
      </c>
      <c r="W150" t="s">
        <v>30</v>
      </c>
      <c r="X150" t="s">
        <v>21</v>
      </c>
      <c r="Y150">
        <v>88.43</v>
      </c>
      <c r="Z150">
        <v>95.26</v>
      </c>
      <c r="AA150">
        <v>99.91</v>
      </c>
      <c r="AB150">
        <v>100</v>
      </c>
      <c r="AC150">
        <v>100</v>
      </c>
      <c r="AD150">
        <v>100</v>
      </c>
      <c r="AE150">
        <v>99.85</v>
      </c>
      <c r="AF150">
        <v>99.55</v>
      </c>
      <c r="AG150">
        <v>99.33</v>
      </c>
    </row>
    <row r="151" spans="1:33" x14ac:dyDescent="0.25">
      <c r="A151" t="s">
        <v>34</v>
      </c>
      <c r="B151" t="s">
        <v>184</v>
      </c>
      <c r="C151" t="s">
        <v>7</v>
      </c>
      <c r="E151" t="s">
        <v>30</v>
      </c>
      <c r="F151" t="s">
        <v>11</v>
      </c>
      <c r="G151">
        <v>86.52</v>
      </c>
      <c r="H151">
        <v>81.95</v>
      </c>
      <c r="I151">
        <v>71.099999999999994</v>
      </c>
      <c r="J151">
        <v>71.819999999999993</v>
      </c>
      <c r="K151">
        <v>70.87</v>
      </c>
      <c r="L151">
        <v>70.41</v>
      </c>
      <c r="M151">
        <v>70.989999999999995</v>
      </c>
      <c r="N151">
        <v>70.83</v>
      </c>
      <c r="O151">
        <v>70.900000000000006</v>
      </c>
      <c r="S151" t="s">
        <v>36</v>
      </c>
      <c r="T151" t="s">
        <v>184</v>
      </c>
      <c r="U151" t="s">
        <v>7</v>
      </c>
      <c r="W151" t="s">
        <v>30</v>
      </c>
      <c r="X151" t="s">
        <v>21</v>
      </c>
      <c r="Y151">
        <v>86.52</v>
      </c>
      <c r="Z151">
        <v>93.58</v>
      </c>
      <c r="AA151">
        <v>98.1</v>
      </c>
      <c r="AB151">
        <v>98.24</v>
      </c>
      <c r="AC151">
        <v>98.38</v>
      </c>
      <c r="AD151">
        <v>98.63</v>
      </c>
      <c r="AE151">
        <v>98.78</v>
      </c>
      <c r="AF151">
        <v>98.87</v>
      </c>
      <c r="AG151">
        <v>98.92</v>
      </c>
    </row>
    <row r="152" spans="1:33" x14ac:dyDescent="0.25">
      <c r="A152" t="s">
        <v>34</v>
      </c>
      <c r="B152" t="s">
        <v>185</v>
      </c>
      <c r="C152" t="s">
        <v>7</v>
      </c>
      <c r="E152" t="s">
        <v>30</v>
      </c>
      <c r="F152" t="s">
        <v>11</v>
      </c>
      <c r="G152">
        <v>87.28</v>
      </c>
      <c r="H152">
        <v>86.6</v>
      </c>
      <c r="I152">
        <v>77.45</v>
      </c>
      <c r="J152">
        <v>76.3</v>
      </c>
      <c r="K152">
        <v>74.16</v>
      </c>
      <c r="L152">
        <v>74.67</v>
      </c>
      <c r="M152">
        <v>75.739999999999995</v>
      </c>
      <c r="N152">
        <v>75.459999999999994</v>
      </c>
      <c r="O152">
        <v>75.510000000000005</v>
      </c>
      <c r="S152" t="s">
        <v>36</v>
      </c>
      <c r="T152" t="s">
        <v>185</v>
      </c>
      <c r="U152" t="s">
        <v>7</v>
      </c>
      <c r="W152" t="s">
        <v>30</v>
      </c>
      <c r="X152" t="s">
        <v>21</v>
      </c>
      <c r="Y152">
        <v>87.57</v>
      </c>
      <c r="Z152">
        <v>96.66</v>
      </c>
      <c r="AA152">
        <v>100.7</v>
      </c>
      <c r="AB152">
        <v>99.98</v>
      </c>
      <c r="AC152">
        <v>100</v>
      </c>
      <c r="AD152">
        <v>100</v>
      </c>
      <c r="AE152">
        <v>100</v>
      </c>
      <c r="AF152">
        <v>99.73</v>
      </c>
      <c r="AG152">
        <v>99.44</v>
      </c>
    </row>
    <row r="153" spans="1:33" x14ac:dyDescent="0.25">
      <c r="A153" t="s">
        <v>34</v>
      </c>
      <c r="B153" t="s">
        <v>186</v>
      </c>
      <c r="C153" t="s">
        <v>7</v>
      </c>
      <c r="E153" t="s">
        <v>30</v>
      </c>
      <c r="F153" t="s">
        <v>11</v>
      </c>
      <c r="G153">
        <v>29.36</v>
      </c>
      <c r="H153">
        <v>26.14</v>
      </c>
      <c r="I153">
        <v>31.58</v>
      </c>
      <c r="J153">
        <v>36.479999999999997</v>
      </c>
      <c r="K153">
        <v>40.72</v>
      </c>
      <c r="L153">
        <v>45.23</v>
      </c>
      <c r="M153">
        <v>49.15</v>
      </c>
      <c r="N153">
        <v>52.45</v>
      </c>
      <c r="O153">
        <v>58.92</v>
      </c>
      <c r="S153" t="s">
        <v>36</v>
      </c>
      <c r="T153" t="s">
        <v>186</v>
      </c>
      <c r="U153" t="s">
        <v>7</v>
      </c>
      <c r="W153" t="s">
        <v>30</v>
      </c>
      <c r="X153" t="s">
        <v>21</v>
      </c>
      <c r="Y153">
        <v>29.45</v>
      </c>
      <c r="Z153">
        <v>36.24</v>
      </c>
      <c r="AA153">
        <v>56.5</v>
      </c>
      <c r="AB153">
        <v>79.33</v>
      </c>
      <c r="AC153">
        <v>93.5</v>
      </c>
      <c r="AD153">
        <v>96.43</v>
      </c>
      <c r="AE153">
        <v>98.21</v>
      </c>
      <c r="AF153">
        <v>98.71</v>
      </c>
      <c r="AG153">
        <v>98.87</v>
      </c>
    </row>
    <row r="154" spans="1:33" x14ac:dyDescent="0.25">
      <c r="A154" t="s">
        <v>34</v>
      </c>
      <c r="B154" t="s">
        <v>187</v>
      </c>
      <c r="C154" t="s">
        <v>7</v>
      </c>
      <c r="E154" t="s">
        <v>30</v>
      </c>
      <c r="F154" t="s">
        <v>11</v>
      </c>
      <c r="G154">
        <v>21.05</v>
      </c>
      <c r="H154">
        <v>28.91</v>
      </c>
      <c r="I154">
        <v>38.03</v>
      </c>
      <c r="J154">
        <v>47.58</v>
      </c>
      <c r="K154">
        <v>54.5</v>
      </c>
      <c r="L154">
        <v>58.84</v>
      </c>
      <c r="M154">
        <v>62.41</v>
      </c>
      <c r="N154">
        <v>65.72</v>
      </c>
      <c r="O154">
        <v>67.47</v>
      </c>
      <c r="S154" t="s">
        <v>36</v>
      </c>
      <c r="T154" t="s">
        <v>187</v>
      </c>
      <c r="U154" t="s">
        <v>7</v>
      </c>
      <c r="W154" t="s">
        <v>30</v>
      </c>
      <c r="X154" t="s">
        <v>21</v>
      </c>
      <c r="Y154">
        <v>21.12</v>
      </c>
      <c r="Z154">
        <v>25.53</v>
      </c>
      <c r="AA154">
        <v>55.04</v>
      </c>
      <c r="AB154">
        <v>72.94</v>
      </c>
      <c r="AC154">
        <v>82.89</v>
      </c>
      <c r="AD154">
        <v>87.88</v>
      </c>
      <c r="AE154">
        <v>91.59</v>
      </c>
      <c r="AF154">
        <v>94.64</v>
      </c>
      <c r="AG154">
        <v>97.46</v>
      </c>
    </row>
    <row r="155" spans="1:33" x14ac:dyDescent="0.25">
      <c r="A155" t="s">
        <v>34</v>
      </c>
      <c r="B155" t="s">
        <v>188</v>
      </c>
      <c r="C155" t="s">
        <v>7</v>
      </c>
      <c r="E155" t="s">
        <v>30</v>
      </c>
      <c r="F155" t="s">
        <v>11</v>
      </c>
      <c r="G155">
        <v>45.37</v>
      </c>
      <c r="H155">
        <v>50.46</v>
      </c>
      <c r="I155">
        <v>60.2</v>
      </c>
      <c r="J155">
        <v>69.39</v>
      </c>
      <c r="K155">
        <v>77.099999999999994</v>
      </c>
      <c r="L155">
        <v>77.78</v>
      </c>
      <c r="M155">
        <v>78.64</v>
      </c>
      <c r="N155">
        <v>80.930000000000007</v>
      </c>
      <c r="O155">
        <v>79.569999999999993</v>
      </c>
      <c r="S155" t="s">
        <v>36</v>
      </c>
      <c r="T155" t="s">
        <v>188</v>
      </c>
      <c r="U155" t="s">
        <v>7</v>
      </c>
      <c r="W155" t="s">
        <v>30</v>
      </c>
      <c r="X155" t="s">
        <v>21</v>
      </c>
      <c r="Y155">
        <v>45.52</v>
      </c>
      <c r="Z155">
        <v>66.959999999999994</v>
      </c>
      <c r="AA155">
        <v>87.26</v>
      </c>
      <c r="AB155">
        <v>98.48</v>
      </c>
      <c r="AC155">
        <v>104.7</v>
      </c>
      <c r="AD155">
        <v>102.5</v>
      </c>
      <c r="AE155">
        <v>99.05</v>
      </c>
      <c r="AF155">
        <v>99.05</v>
      </c>
      <c r="AG155">
        <v>99.05</v>
      </c>
    </row>
    <row r="156" spans="1:33" x14ac:dyDescent="0.25">
      <c r="A156" t="s">
        <v>34</v>
      </c>
      <c r="B156" t="s">
        <v>189</v>
      </c>
      <c r="C156" t="s">
        <v>7</v>
      </c>
      <c r="E156" t="s">
        <v>30</v>
      </c>
      <c r="F156" t="s">
        <v>11</v>
      </c>
      <c r="G156">
        <v>70</v>
      </c>
      <c r="H156">
        <v>77.349999999999994</v>
      </c>
      <c r="I156">
        <v>77.34</v>
      </c>
      <c r="J156">
        <v>74.209999999999994</v>
      </c>
      <c r="K156">
        <v>71.67</v>
      </c>
      <c r="L156">
        <v>73.63</v>
      </c>
      <c r="M156">
        <v>73.69</v>
      </c>
      <c r="N156">
        <v>72.52</v>
      </c>
      <c r="O156">
        <v>72.84</v>
      </c>
      <c r="S156" t="s">
        <v>36</v>
      </c>
      <c r="T156" t="s">
        <v>189</v>
      </c>
      <c r="U156" t="s">
        <v>7</v>
      </c>
      <c r="W156" t="s">
        <v>30</v>
      </c>
      <c r="X156" t="s">
        <v>21</v>
      </c>
      <c r="Y156">
        <v>70.239999999999995</v>
      </c>
      <c r="Z156">
        <v>97.31</v>
      </c>
      <c r="AA156">
        <v>104.7</v>
      </c>
      <c r="AB156">
        <v>100.6</v>
      </c>
      <c r="AC156">
        <v>99</v>
      </c>
      <c r="AD156">
        <v>99</v>
      </c>
      <c r="AE156">
        <v>99</v>
      </c>
      <c r="AF156">
        <v>99</v>
      </c>
      <c r="AG156">
        <v>99</v>
      </c>
    </row>
    <row r="157" spans="1:33" x14ac:dyDescent="0.25">
      <c r="A157" t="s">
        <v>34</v>
      </c>
      <c r="B157" t="s">
        <v>190</v>
      </c>
      <c r="C157" t="s">
        <v>7</v>
      </c>
      <c r="E157" t="s">
        <v>30</v>
      </c>
      <c r="F157" t="s">
        <v>11</v>
      </c>
      <c r="G157">
        <v>79.98</v>
      </c>
      <c r="H157">
        <v>74.42</v>
      </c>
      <c r="I157">
        <v>69.760000000000005</v>
      </c>
      <c r="J157">
        <v>66.989999999999995</v>
      </c>
      <c r="K157">
        <v>66.77</v>
      </c>
      <c r="L157">
        <v>67.5</v>
      </c>
      <c r="M157">
        <v>68.459999999999994</v>
      </c>
      <c r="N157">
        <v>68.87</v>
      </c>
      <c r="O157">
        <v>68.27</v>
      </c>
      <c r="S157" t="s">
        <v>36</v>
      </c>
      <c r="T157" t="s">
        <v>190</v>
      </c>
      <c r="U157" t="s">
        <v>7</v>
      </c>
      <c r="W157" t="s">
        <v>30</v>
      </c>
      <c r="X157" t="s">
        <v>21</v>
      </c>
      <c r="Y157">
        <v>80.11</v>
      </c>
      <c r="Z157">
        <v>85.59</v>
      </c>
      <c r="AA157">
        <v>95.72</v>
      </c>
      <c r="AB157">
        <v>98.5</v>
      </c>
      <c r="AC157">
        <v>99.42</v>
      </c>
      <c r="AD157">
        <v>99.55</v>
      </c>
      <c r="AE157">
        <v>99.42</v>
      </c>
      <c r="AF157">
        <v>99.34</v>
      </c>
      <c r="AG157">
        <v>99.29</v>
      </c>
    </row>
    <row r="158" spans="1:33" x14ac:dyDescent="0.25">
      <c r="A158" t="s">
        <v>34</v>
      </c>
      <c r="B158" t="s">
        <v>191</v>
      </c>
      <c r="C158" t="s">
        <v>7</v>
      </c>
      <c r="E158" t="s">
        <v>30</v>
      </c>
      <c r="F158" t="s">
        <v>11</v>
      </c>
      <c r="G158">
        <v>75.81</v>
      </c>
      <c r="H158">
        <v>74.38</v>
      </c>
      <c r="I158">
        <v>70.989999999999995</v>
      </c>
      <c r="J158">
        <v>73.66</v>
      </c>
      <c r="K158">
        <v>74.37</v>
      </c>
      <c r="L158">
        <v>73.400000000000006</v>
      </c>
      <c r="M158">
        <v>73.48</v>
      </c>
      <c r="N158">
        <v>74.08</v>
      </c>
      <c r="O158">
        <v>73.36</v>
      </c>
      <c r="S158" t="s">
        <v>36</v>
      </c>
      <c r="T158" t="s">
        <v>191</v>
      </c>
      <c r="U158" t="s">
        <v>7</v>
      </c>
      <c r="W158" t="s">
        <v>30</v>
      </c>
      <c r="X158" t="s">
        <v>21</v>
      </c>
      <c r="Y158">
        <v>75.930000000000007</v>
      </c>
      <c r="Z158">
        <v>95.28</v>
      </c>
      <c r="AA158">
        <v>100.8</v>
      </c>
      <c r="AB158">
        <v>99.55</v>
      </c>
      <c r="AC158">
        <v>99.56</v>
      </c>
      <c r="AD158">
        <v>99.49</v>
      </c>
      <c r="AE158">
        <v>99.32</v>
      </c>
      <c r="AF158">
        <v>99.22</v>
      </c>
      <c r="AG158">
        <v>99.16</v>
      </c>
    </row>
    <row r="159" spans="1:33" x14ac:dyDescent="0.25">
      <c r="A159" t="s">
        <v>34</v>
      </c>
      <c r="B159" t="s">
        <v>192</v>
      </c>
      <c r="C159" t="s">
        <v>7</v>
      </c>
      <c r="E159" t="s">
        <v>30</v>
      </c>
      <c r="F159" t="s">
        <v>11</v>
      </c>
      <c r="G159">
        <v>73.2</v>
      </c>
      <c r="H159">
        <v>76.59</v>
      </c>
      <c r="I159">
        <v>81.3</v>
      </c>
      <c r="J159">
        <v>81.44</v>
      </c>
      <c r="K159">
        <v>82.33</v>
      </c>
      <c r="L159">
        <v>83.5</v>
      </c>
      <c r="M159">
        <v>84.97</v>
      </c>
      <c r="N159">
        <v>85.73</v>
      </c>
      <c r="O159">
        <v>83.44</v>
      </c>
      <c r="S159" t="s">
        <v>36</v>
      </c>
      <c r="T159" t="s">
        <v>192</v>
      </c>
      <c r="U159" t="s">
        <v>7</v>
      </c>
      <c r="W159" t="s">
        <v>30</v>
      </c>
      <c r="X159" t="s">
        <v>21</v>
      </c>
      <c r="Y159">
        <v>73.44</v>
      </c>
      <c r="Z159">
        <v>99.55</v>
      </c>
      <c r="AA159">
        <v>100.2</v>
      </c>
      <c r="AB159">
        <v>78.44</v>
      </c>
      <c r="AC159">
        <v>77.55</v>
      </c>
      <c r="AD159">
        <v>54.47</v>
      </c>
      <c r="AE159">
        <v>51.55</v>
      </c>
      <c r="AF159">
        <v>48.91</v>
      </c>
      <c r="AG159">
        <v>39.85</v>
      </c>
    </row>
    <row r="160" spans="1:33" x14ac:dyDescent="0.25">
      <c r="A160" t="s">
        <v>34</v>
      </c>
      <c r="B160" t="s">
        <v>193</v>
      </c>
      <c r="C160" t="s">
        <v>7</v>
      </c>
      <c r="E160" t="s">
        <v>30</v>
      </c>
      <c r="F160" t="s">
        <v>11</v>
      </c>
      <c r="G160">
        <v>30.09</v>
      </c>
      <c r="H160">
        <v>30.99</v>
      </c>
      <c r="I160">
        <v>35.630000000000003</v>
      </c>
      <c r="J160">
        <v>36.630000000000003</v>
      </c>
      <c r="K160">
        <v>37.39</v>
      </c>
      <c r="L160">
        <v>36.51</v>
      </c>
      <c r="M160">
        <v>40.68</v>
      </c>
      <c r="N160">
        <v>41.14</v>
      </c>
      <c r="O160">
        <v>41.35</v>
      </c>
      <c r="S160" t="s">
        <v>36</v>
      </c>
      <c r="T160" t="s">
        <v>193</v>
      </c>
      <c r="U160" t="s">
        <v>7</v>
      </c>
      <c r="W160" t="s">
        <v>30</v>
      </c>
      <c r="X160" t="s">
        <v>21</v>
      </c>
      <c r="Y160">
        <v>30.19</v>
      </c>
      <c r="Z160">
        <v>39.35</v>
      </c>
      <c r="AA160">
        <v>58.54</v>
      </c>
      <c r="AB160">
        <v>74.540000000000006</v>
      </c>
      <c r="AC160">
        <v>87.93</v>
      </c>
      <c r="AD160">
        <v>97.62</v>
      </c>
      <c r="AE160">
        <v>99.27</v>
      </c>
      <c r="AF160">
        <v>99.09</v>
      </c>
      <c r="AG160">
        <v>98.99</v>
      </c>
    </row>
    <row r="161" spans="1:33" x14ac:dyDescent="0.25">
      <c r="A161" t="s">
        <v>34</v>
      </c>
      <c r="B161" t="s">
        <v>194</v>
      </c>
      <c r="C161" t="s">
        <v>7</v>
      </c>
      <c r="E161" t="s">
        <v>30</v>
      </c>
      <c r="F161" t="s">
        <v>11</v>
      </c>
      <c r="G161">
        <v>5.9450000000000003</v>
      </c>
      <c r="H161">
        <v>9.1180000000000003</v>
      </c>
      <c r="I161">
        <v>14.52</v>
      </c>
      <c r="J161">
        <v>19.55</v>
      </c>
      <c r="K161">
        <v>23</v>
      </c>
      <c r="L161">
        <v>28.51</v>
      </c>
      <c r="M161">
        <v>32.79</v>
      </c>
      <c r="N161">
        <v>35.79</v>
      </c>
      <c r="O161">
        <v>38.880000000000003</v>
      </c>
      <c r="S161" t="s">
        <v>36</v>
      </c>
      <c r="T161" t="s">
        <v>194</v>
      </c>
      <c r="U161" t="s">
        <v>7</v>
      </c>
      <c r="W161" t="s">
        <v>30</v>
      </c>
      <c r="X161" t="s">
        <v>21</v>
      </c>
      <c r="Y161">
        <v>5.9450000000000003</v>
      </c>
      <c r="Z161">
        <v>11.13</v>
      </c>
      <c r="AA161">
        <v>27.37</v>
      </c>
      <c r="AB161">
        <v>49.42</v>
      </c>
      <c r="AC161">
        <v>71.709999999999994</v>
      </c>
      <c r="AD161">
        <v>83.31</v>
      </c>
      <c r="AE161">
        <v>90.27</v>
      </c>
      <c r="AF161">
        <v>96.14</v>
      </c>
      <c r="AG161">
        <v>98.59</v>
      </c>
    </row>
    <row r="162" spans="1:33" x14ac:dyDescent="0.25">
      <c r="A162" t="s">
        <v>34</v>
      </c>
      <c r="B162" t="s">
        <v>195</v>
      </c>
      <c r="C162" t="s">
        <v>7</v>
      </c>
      <c r="E162" t="s">
        <v>30</v>
      </c>
      <c r="F162" t="s">
        <v>11</v>
      </c>
      <c r="G162">
        <v>26.06</v>
      </c>
      <c r="H162">
        <v>39.590000000000003</v>
      </c>
      <c r="I162">
        <v>49.17</v>
      </c>
      <c r="J162">
        <v>55.8</v>
      </c>
      <c r="K162">
        <v>61.85</v>
      </c>
      <c r="L162">
        <v>68.010000000000005</v>
      </c>
      <c r="M162">
        <v>70.5</v>
      </c>
      <c r="N162">
        <v>71.67</v>
      </c>
      <c r="O162">
        <v>72.17</v>
      </c>
      <c r="S162" t="s">
        <v>36</v>
      </c>
      <c r="T162" t="s">
        <v>195</v>
      </c>
      <c r="U162" t="s">
        <v>7</v>
      </c>
      <c r="W162" t="s">
        <v>30</v>
      </c>
      <c r="X162" t="s">
        <v>21</v>
      </c>
      <c r="Y162">
        <v>26.15</v>
      </c>
      <c r="Z162">
        <v>49.55</v>
      </c>
      <c r="AA162">
        <v>82.07</v>
      </c>
      <c r="AB162">
        <v>93.74</v>
      </c>
      <c r="AC162">
        <v>97.02</v>
      </c>
      <c r="AD162">
        <v>98.58</v>
      </c>
      <c r="AE162">
        <v>99.09</v>
      </c>
      <c r="AF162">
        <v>99.04</v>
      </c>
      <c r="AG162">
        <v>98.97</v>
      </c>
    </row>
    <row r="163" spans="1:33" x14ac:dyDescent="0.25">
      <c r="A163" t="s">
        <v>34</v>
      </c>
      <c r="B163" t="s">
        <v>196</v>
      </c>
      <c r="C163" t="s">
        <v>7</v>
      </c>
      <c r="E163" t="s">
        <v>30</v>
      </c>
      <c r="F163" t="s">
        <v>11</v>
      </c>
      <c r="G163">
        <v>82.87</v>
      </c>
      <c r="H163">
        <v>86.18</v>
      </c>
      <c r="I163">
        <v>79.34</v>
      </c>
      <c r="J163">
        <v>82.47</v>
      </c>
      <c r="K163">
        <v>82.39</v>
      </c>
      <c r="L163">
        <v>82.19</v>
      </c>
      <c r="M163">
        <v>82.52</v>
      </c>
      <c r="N163">
        <v>81.99</v>
      </c>
      <c r="O163">
        <v>80.47</v>
      </c>
      <c r="S163" t="s">
        <v>36</v>
      </c>
      <c r="T163" t="s">
        <v>196</v>
      </c>
      <c r="U163" t="s">
        <v>7</v>
      </c>
      <c r="W163" t="s">
        <v>30</v>
      </c>
      <c r="X163" t="s">
        <v>21</v>
      </c>
      <c r="Y163">
        <v>83.14</v>
      </c>
      <c r="Z163">
        <v>108.3</v>
      </c>
      <c r="AA163">
        <v>100</v>
      </c>
      <c r="AB163">
        <v>100</v>
      </c>
      <c r="AC163">
        <v>100</v>
      </c>
      <c r="AD163">
        <v>100</v>
      </c>
      <c r="AE163">
        <v>100</v>
      </c>
      <c r="AF163">
        <v>100</v>
      </c>
      <c r="AG163">
        <v>99.65</v>
      </c>
    </row>
    <row r="164" spans="1:33" x14ac:dyDescent="0.25">
      <c r="A164" t="s">
        <v>34</v>
      </c>
      <c r="B164" t="s">
        <v>197</v>
      </c>
      <c r="C164" t="s">
        <v>7</v>
      </c>
      <c r="E164" t="s">
        <v>30</v>
      </c>
      <c r="F164" t="s">
        <v>11</v>
      </c>
      <c r="G164">
        <v>91.82</v>
      </c>
      <c r="H164">
        <v>88.81</v>
      </c>
      <c r="I164">
        <v>74.44</v>
      </c>
      <c r="J164">
        <v>73.709999999999994</v>
      </c>
      <c r="K164">
        <v>72.69</v>
      </c>
      <c r="L164">
        <v>71.42</v>
      </c>
      <c r="M164">
        <v>72.34</v>
      </c>
      <c r="N164">
        <v>72.680000000000007</v>
      </c>
      <c r="O164">
        <v>72.69</v>
      </c>
      <c r="S164" t="s">
        <v>36</v>
      </c>
      <c r="T164" t="s">
        <v>197</v>
      </c>
      <c r="U164" t="s">
        <v>7</v>
      </c>
      <c r="W164" t="s">
        <v>30</v>
      </c>
      <c r="X164" t="s">
        <v>21</v>
      </c>
      <c r="Y164">
        <v>92.12</v>
      </c>
      <c r="Z164">
        <v>100.8</v>
      </c>
      <c r="AA164">
        <v>99.77</v>
      </c>
      <c r="AB164">
        <v>99.41</v>
      </c>
      <c r="AC164">
        <v>99.45</v>
      </c>
      <c r="AD164">
        <v>99.41</v>
      </c>
      <c r="AE164">
        <v>99.25</v>
      </c>
      <c r="AF164">
        <v>99.15</v>
      </c>
      <c r="AG164">
        <v>99.09</v>
      </c>
    </row>
    <row r="165" spans="1:33" x14ac:dyDescent="0.25">
      <c r="A165" t="s">
        <v>34</v>
      </c>
      <c r="B165" t="s">
        <v>198</v>
      </c>
      <c r="C165" t="s">
        <v>7</v>
      </c>
      <c r="E165" t="s">
        <v>30</v>
      </c>
      <c r="F165" t="s">
        <v>11</v>
      </c>
      <c r="G165">
        <v>25.31</v>
      </c>
      <c r="H165">
        <v>30.78</v>
      </c>
      <c r="I165">
        <v>37.79</v>
      </c>
      <c r="J165">
        <v>39.119999999999997</v>
      </c>
      <c r="K165">
        <v>45.3</v>
      </c>
      <c r="L165">
        <v>49.19</v>
      </c>
      <c r="M165">
        <v>54.53</v>
      </c>
      <c r="N165">
        <v>61.21</v>
      </c>
      <c r="O165">
        <v>68.27</v>
      </c>
      <c r="S165" t="s">
        <v>36</v>
      </c>
      <c r="T165" t="s">
        <v>198</v>
      </c>
      <c r="U165" t="s">
        <v>7</v>
      </c>
      <c r="W165" t="s">
        <v>30</v>
      </c>
      <c r="X165" t="s">
        <v>21</v>
      </c>
      <c r="Y165">
        <v>25.31</v>
      </c>
      <c r="Z165">
        <v>34.47</v>
      </c>
      <c r="AA165">
        <v>53.35</v>
      </c>
      <c r="AB165">
        <v>59.38</v>
      </c>
      <c r="AC165">
        <v>69.83</v>
      </c>
      <c r="AD165">
        <v>78.34</v>
      </c>
      <c r="AE165">
        <v>88.39</v>
      </c>
      <c r="AF165">
        <v>96.89</v>
      </c>
      <c r="AG165">
        <v>98.33</v>
      </c>
    </row>
    <row r="166" spans="1:33" x14ac:dyDescent="0.25">
      <c r="A166" t="s">
        <v>34</v>
      </c>
      <c r="B166" t="s">
        <v>199</v>
      </c>
      <c r="C166" t="s">
        <v>7</v>
      </c>
      <c r="E166" t="s">
        <v>30</v>
      </c>
      <c r="F166" t="s">
        <v>11</v>
      </c>
      <c r="G166">
        <v>93.59</v>
      </c>
      <c r="H166">
        <v>92.56</v>
      </c>
      <c r="I166">
        <v>85.19</v>
      </c>
      <c r="J166">
        <v>89.05</v>
      </c>
      <c r="K166">
        <v>86.87</v>
      </c>
      <c r="L166">
        <v>88.86</v>
      </c>
      <c r="M166">
        <v>86.53</v>
      </c>
      <c r="N166">
        <v>87.82</v>
      </c>
      <c r="O166">
        <v>87.01</v>
      </c>
      <c r="S166" t="s">
        <v>36</v>
      </c>
      <c r="T166" t="s">
        <v>199</v>
      </c>
      <c r="U166" t="s">
        <v>7</v>
      </c>
      <c r="W166" t="s">
        <v>30</v>
      </c>
      <c r="X166" t="s">
        <v>21</v>
      </c>
      <c r="Y166">
        <v>93.59</v>
      </c>
      <c r="Z166">
        <v>110.3</v>
      </c>
      <c r="AA166">
        <v>100</v>
      </c>
      <c r="AB166">
        <v>99.98</v>
      </c>
      <c r="AC166">
        <v>99.63</v>
      </c>
      <c r="AD166">
        <v>99.38</v>
      </c>
      <c r="AE166">
        <v>99.23</v>
      </c>
      <c r="AF166">
        <v>99.13</v>
      </c>
      <c r="AG166">
        <v>99.08</v>
      </c>
    </row>
    <row r="167" spans="1:33" x14ac:dyDescent="0.25">
      <c r="A167" t="s">
        <v>34</v>
      </c>
      <c r="B167" t="s">
        <v>200</v>
      </c>
      <c r="C167" t="s">
        <v>7</v>
      </c>
      <c r="E167" t="s">
        <v>30</v>
      </c>
      <c r="F167" t="s">
        <v>11</v>
      </c>
      <c r="G167">
        <v>42.51</v>
      </c>
      <c r="H167">
        <v>45.67</v>
      </c>
      <c r="I167">
        <v>54.17</v>
      </c>
      <c r="J167">
        <v>55.44</v>
      </c>
      <c r="K167">
        <v>57.33</v>
      </c>
      <c r="L167">
        <v>61.93</v>
      </c>
      <c r="M167">
        <v>64.38</v>
      </c>
      <c r="N167">
        <v>66.22</v>
      </c>
      <c r="O167">
        <v>68.09</v>
      </c>
      <c r="S167" t="s">
        <v>36</v>
      </c>
      <c r="T167" t="s">
        <v>200</v>
      </c>
      <c r="U167" t="s">
        <v>7</v>
      </c>
      <c r="W167" t="s">
        <v>30</v>
      </c>
      <c r="X167" t="s">
        <v>21</v>
      </c>
      <c r="Y167">
        <v>42.65</v>
      </c>
      <c r="Z167">
        <v>61.43</v>
      </c>
      <c r="AA167">
        <v>78.28</v>
      </c>
      <c r="AB167">
        <v>91.03</v>
      </c>
      <c r="AC167">
        <v>99.02</v>
      </c>
      <c r="AD167">
        <v>99.62</v>
      </c>
      <c r="AE167">
        <v>99.06</v>
      </c>
      <c r="AF167">
        <v>99.06</v>
      </c>
      <c r="AG167">
        <v>99.06</v>
      </c>
    </row>
    <row r="168" spans="1:33" x14ac:dyDescent="0.25">
      <c r="A168" t="s">
        <v>34</v>
      </c>
      <c r="B168" t="s">
        <v>201</v>
      </c>
      <c r="C168" t="s">
        <v>7</v>
      </c>
      <c r="E168" t="s">
        <v>30</v>
      </c>
      <c r="F168" t="s">
        <v>11</v>
      </c>
      <c r="G168">
        <v>5.4539999999999997</v>
      </c>
      <c r="H168">
        <v>18.59</v>
      </c>
      <c r="I168">
        <v>28.79</v>
      </c>
      <c r="J168">
        <v>36.15</v>
      </c>
      <c r="K168">
        <v>43.29</v>
      </c>
      <c r="L168">
        <v>47.71</v>
      </c>
      <c r="M168">
        <v>52.23</v>
      </c>
      <c r="N168">
        <v>54.41</v>
      </c>
      <c r="O168">
        <v>57.43</v>
      </c>
      <c r="S168" t="s">
        <v>36</v>
      </c>
      <c r="T168" t="s">
        <v>201</v>
      </c>
      <c r="U168" t="s">
        <v>7</v>
      </c>
      <c r="W168" t="s">
        <v>30</v>
      </c>
      <c r="X168" t="s">
        <v>21</v>
      </c>
      <c r="Y168">
        <v>5.4539999999999997</v>
      </c>
      <c r="Z168">
        <v>26.55</v>
      </c>
      <c r="AA168">
        <v>56.43</v>
      </c>
      <c r="AB168">
        <v>75.930000000000007</v>
      </c>
      <c r="AC168">
        <v>88.81</v>
      </c>
      <c r="AD168">
        <v>92.68</v>
      </c>
      <c r="AE168">
        <v>95.29</v>
      </c>
      <c r="AF168">
        <v>97.74</v>
      </c>
      <c r="AG168">
        <v>98.97</v>
      </c>
    </row>
    <row r="169" spans="1:33" x14ac:dyDescent="0.25">
      <c r="A169" t="s">
        <v>34</v>
      </c>
      <c r="B169" t="s">
        <v>202</v>
      </c>
      <c r="C169" t="s">
        <v>7</v>
      </c>
      <c r="E169" t="s">
        <v>30</v>
      </c>
      <c r="F169" t="s">
        <v>11</v>
      </c>
      <c r="G169">
        <v>63.49</v>
      </c>
      <c r="H169">
        <v>72.09</v>
      </c>
      <c r="I169">
        <v>80.989999999999995</v>
      </c>
      <c r="J169">
        <v>83.43</v>
      </c>
      <c r="K169">
        <v>83.2</v>
      </c>
      <c r="L169">
        <v>83.36</v>
      </c>
      <c r="M169">
        <v>82.25</v>
      </c>
      <c r="N169">
        <v>81.16</v>
      </c>
      <c r="O169">
        <v>80.760000000000005</v>
      </c>
      <c r="S169" t="s">
        <v>36</v>
      </c>
      <c r="T169" t="s">
        <v>202</v>
      </c>
      <c r="U169" t="s">
        <v>7</v>
      </c>
      <c r="W169" t="s">
        <v>30</v>
      </c>
      <c r="X169" t="s">
        <v>21</v>
      </c>
      <c r="Y169">
        <v>63.7</v>
      </c>
      <c r="Z169">
        <v>89.75</v>
      </c>
      <c r="AA169">
        <v>109.5</v>
      </c>
      <c r="AB169">
        <v>104.6</v>
      </c>
      <c r="AC169">
        <v>100.7</v>
      </c>
      <c r="AD169">
        <v>99.44</v>
      </c>
      <c r="AE169">
        <v>98.94</v>
      </c>
      <c r="AF169">
        <v>98.97</v>
      </c>
      <c r="AG169">
        <v>98.98</v>
      </c>
    </row>
    <row r="170" spans="1:33" x14ac:dyDescent="0.25">
      <c r="A170" t="s">
        <v>34</v>
      </c>
      <c r="B170" t="s">
        <v>203</v>
      </c>
      <c r="C170" t="s">
        <v>7</v>
      </c>
      <c r="E170" t="s">
        <v>30</v>
      </c>
      <c r="F170" t="s">
        <v>11</v>
      </c>
      <c r="G170">
        <v>47.04</v>
      </c>
      <c r="H170">
        <v>40.03</v>
      </c>
      <c r="I170">
        <v>40.93</v>
      </c>
      <c r="J170">
        <v>42.23</v>
      </c>
      <c r="K170">
        <v>46.89</v>
      </c>
      <c r="L170">
        <v>52.77</v>
      </c>
      <c r="M170">
        <v>59.48</v>
      </c>
      <c r="N170">
        <v>64.62</v>
      </c>
      <c r="O170">
        <v>69.89</v>
      </c>
      <c r="S170" t="s">
        <v>36</v>
      </c>
      <c r="T170" t="s">
        <v>203</v>
      </c>
      <c r="U170" t="s">
        <v>7</v>
      </c>
      <c r="W170" t="s">
        <v>30</v>
      </c>
      <c r="X170" t="s">
        <v>21</v>
      </c>
      <c r="Y170">
        <v>47.19</v>
      </c>
      <c r="Z170">
        <v>55.81</v>
      </c>
      <c r="AA170">
        <v>72.400000000000006</v>
      </c>
      <c r="AB170">
        <v>89.72</v>
      </c>
      <c r="AC170">
        <v>98.77</v>
      </c>
      <c r="AD170">
        <v>99.19</v>
      </c>
      <c r="AE170">
        <v>99.03</v>
      </c>
      <c r="AF170">
        <v>99.03</v>
      </c>
      <c r="AG170">
        <v>99.03</v>
      </c>
    </row>
    <row r="171" spans="1:33" x14ac:dyDescent="0.25">
      <c r="A171" t="s">
        <v>34</v>
      </c>
      <c r="B171" t="s">
        <v>204</v>
      </c>
      <c r="C171" t="s">
        <v>7</v>
      </c>
      <c r="E171" t="s">
        <v>30</v>
      </c>
      <c r="F171" t="s">
        <v>11</v>
      </c>
      <c r="G171">
        <v>20.75</v>
      </c>
      <c r="H171">
        <v>30.26</v>
      </c>
      <c r="I171">
        <v>38.6</v>
      </c>
      <c r="J171">
        <v>43.7</v>
      </c>
      <c r="K171">
        <v>48.39</v>
      </c>
      <c r="L171">
        <v>53.77</v>
      </c>
      <c r="M171">
        <v>57.16</v>
      </c>
      <c r="N171">
        <v>58.92</v>
      </c>
      <c r="O171">
        <v>59.98</v>
      </c>
      <c r="S171" t="s">
        <v>36</v>
      </c>
      <c r="T171" t="s">
        <v>204</v>
      </c>
      <c r="U171" t="s">
        <v>7</v>
      </c>
      <c r="W171" t="s">
        <v>30</v>
      </c>
      <c r="X171" t="s">
        <v>21</v>
      </c>
      <c r="Y171">
        <v>20.82</v>
      </c>
      <c r="Z171">
        <v>39.119999999999997</v>
      </c>
      <c r="AA171">
        <v>57.46</v>
      </c>
      <c r="AB171">
        <v>73.64</v>
      </c>
      <c r="AC171">
        <v>85.68</v>
      </c>
      <c r="AD171">
        <v>90.67</v>
      </c>
      <c r="AE171">
        <v>93.65</v>
      </c>
      <c r="AF171">
        <v>96.27</v>
      </c>
      <c r="AG171">
        <v>98.34</v>
      </c>
    </row>
    <row r="172" spans="1:33" x14ac:dyDescent="0.25">
      <c r="A172" t="s">
        <v>34</v>
      </c>
      <c r="B172" t="s">
        <v>205</v>
      </c>
      <c r="C172" t="s">
        <v>7</v>
      </c>
      <c r="E172" t="s">
        <v>30</v>
      </c>
      <c r="F172" t="s">
        <v>11</v>
      </c>
      <c r="G172">
        <v>51</v>
      </c>
      <c r="H172">
        <v>46.73</v>
      </c>
      <c r="I172">
        <v>51.16</v>
      </c>
      <c r="J172">
        <v>52.77</v>
      </c>
      <c r="K172">
        <v>55.73</v>
      </c>
      <c r="L172">
        <v>59.76</v>
      </c>
      <c r="M172">
        <v>63.38</v>
      </c>
      <c r="N172">
        <v>67.41</v>
      </c>
      <c r="O172">
        <v>70.680000000000007</v>
      </c>
      <c r="S172" t="s">
        <v>36</v>
      </c>
      <c r="T172" t="s">
        <v>205</v>
      </c>
      <c r="U172" t="s">
        <v>7</v>
      </c>
      <c r="W172" t="s">
        <v>30</v>
      </c>
      <c r="X172" t="s">
        <v>21</v>
      </c>
      <c r="Y172">
        <v>51.17</v>
      </c>
      <c r="Z172">
        <v>65.180000000000007</v>
      </c>
      <c r="AA172">
        <v>82.62</v>
      </c>
      <c r="AB172">
        <v>89.97</v>
      </c>
      <c r="AC172">
        <v>93.32</v>
      </c>
      <c r="AD172">
        <v>72.67</v>
      </c>
      <c r="AE172">
        <v>58.83</v>
      </c>
      <c r="AF172">
        <v>58.68</v>
      </c>
      <c r="AG172">
        <v>42.1</v>
      </c>
    </row>
    <row r="173" spans="1:33" x14ac:dyDescent="0.25">
      <c r="A173" t="s">
        <v>34</v>
      </c>
      <c r="B173" t="s">
        <v>206</v>
      </c>
      <c r="C173" t="s">
        <v>7</v>
      </c>
      <c r="E173" t="s">
        <v>30</v>
      </c>
      <c r="F173" t="s">
        <v>11</v>
      </c>
      <c r="G173">
        <v>79.28</v>
      </c>
      <c r="H173">
        <v>76.56</v>
      </c>
      <c r="I173">
        <v>80.27</v>
      </c>
      <c r="J173">
        <v>81.59</v>
      </c>
      <c r="K173">
        <v>81.19</v>
      </c>
      <c r="L173">
        <v>82.13</v>
      </c>
      <c r="M173">
        <v>82.91</v>
      </c>
      <c r="N173">
        <v>83.21</v>
      </c>
      <c r="O173">
        <v>84.74</v>
      </c>
      <c r="S173" t="s">
        <v>36</v>
      </c>
      <c r="T173" t="s">
        <v>206</v>
      </c>
      <c r="U173" t="s">
        <v>7</v>
      </c>
      <c r="W173" t="s">
        <v>30</v>
      </c>
      <c r="X173" t="s">
        <v>21</v>
      </c>
      <c r="Y173">
        <v>79.540000000000006</v>
      </c>
      <c r="Z173">
        <v>96.89</v>
      </c>
      <c r="AA173">
        <v>100.6</v>
      </c>
      <c r="AB173">
        <v>99.61</v>
      </c>
      <c r="AC173">
        <v>99.24</v>
      </c>
      <c r="AD173">
        <v>99.05</v>
      </c>
      <c r="AE173">
        <v>99.03</v>
      </c>
      <c r="AF173">
        <v>99.02</v>
      </c>
      <c r="AG173">
        <v>99.01</v>
      </c>
    </row>
    <row r="174" spans="1:33" x14ac:dyDescent="0.25">
      <c r="A174" t="s">
        <v>34</v>
      </c>
      <c r="B174" t="s">
        <v>207</v>
      </c>
      <c r="C174" t="s">
        <v>7</v>
      </c>
      <c r="E174" t="s">
        <v>30</v>
      </c>
      <c r="F174" t="s">
        <v>11</v>
      </c>
      <c r="G174">
        <v>58.71</v>
      </c>
      <c r="H174">
        <v>57.57</v>
      </c>
      <c r="I174">
        <v>64.22</v>
      </c>
      <c r="J174">
        <v>66.510000000000005</v>
      </c>
      <c r="K174">
        <v>67.59</v>
      </c>
      <c r="L174">
        <v>66.599999999999994</v>
      </c>
      <c r="M174">
        <v>67.569999999999993</v>
      </c>
      <c r="N174">
        <v>68.13</v>
      </c>
      <c r="O174">
        <v>67.7</v>
      </c>
      <c r="S174" t="s">
        <v>36</v>
      </c>
      <c r="T174" t="s">
        <v>207</v>
      </c>
      <c r="U174" t="s">
        <v>7</v>
      </c>
      <c r="W174" t="s">
        <v>30</v>
      </c>
      <c r="X174" t="s">
        <v>21</v>
      </c>
      <c r="Y174">
        <v>58.9</v>
      </c>
      <c r="Z174">
        <v>74.25</v>
      </c>
      <c r="AA174">
        <v>88.23</v>
      </c>
      <c r="AB174">
        <v>90.61</v>
      </c>
      <c r="AC174">
        <v>93.23</v>
      </c>
      <c r="AD174">
        <v>95.81</v>
      </c>
      <c r="AE174">
        <v>98.4</v>
      </c>
      <c r="AF174">
        <v>98.97</v>
      </c>
      <c r="AG174">
        <v>99.09</v>
      </c>
    </row>
    <row r="175" spans="1:33" x14ac:dyDescent="0.25">
      <c r="A175" t="s">
        <v>34</v>
      </c>
      <c r="B175" t="s">
        <v>208</v>
      </c>
      <c r="C175" t="s">
        <v>7</v>
      </c>
      <c r="E175" t="s">
        <v>30</v>
      </c>
      <c r="F175" t="s">
        <v>11</v>
      </c>
      <c r="G175">
        <v>63.87</v>
      </c>
      <c r="H175">
        <v>75.790000000000006</v>
      </c>
      <c r="I175">
        <v>76.430000000000007</v>
      </c>
      <c r="J175">
        <v>73.459999999999994</v>
      </c>
      <c r="K175">
        <v>69.91</v>
      </c>
      <c r="L175">
        <v>70.14</v>
      </c>
      <c r="M175">
        <v>70.48</v>
      </c>
      <c r="N175">
        <v>69.95</v>
      </c>
      <c r="O175">
        <v>71.47</v>
      </c>
      <c r="S175" t="s">
        <v>36</v>
      </c>
      <c r="T175" t="s">
        <v>208</v>
      </c>
      <c r="U175" t="s">
        <v>7</v>
      </c>
      <c r="W175" t="s">
        <v>30</v>
      </c>
      <c r="X175" t="s">
        <v>21</v>
      </c>
      <c r="Y175">
        <v>64.09</v>
      </c>
      <c r="Z175">
        <v>77.8</v>
      </c>
      <c r="AA175">
        <v>99.18</v>
      </c>
      <c r="AB175">
        <v>99.95</v>
      </c>
      <c r="AC175">
        <v>99.09</v>
      </c>
      <c r="AD175">
        <v>99.09</v>
      </c>
      <c r="AE175">
        <v>99.09</v>
      </c>
      <c r="AF175">
        <v>99.09</v>
      </c>
      <c r="AG175">
        <v>99.09</v>
      </c>
    </row>
    <row r="176" spans="1:33" x14ac:dyDescent="0.25">
      <c r="A176" t="s">
        <v>34</v>
      </c>
      <c r="B176" t="s">
        <v>209</v>
      </c>
      <c r="C176" t="s">
        <v>7</v>
      </c>
      <c r="E176" t="s">
        <v>30</v>
      </c>
      <c r="F176" t="s">
        <v>11</v>
      </c>
      <c r="G176">
        <v>61.76</v>
      </c>
      <c r="H176">
        <v>62.64</v>
      </c>
      <c r="I176">
        <v>64.61</v>
      </c>
      <c r="J176">
        <v>67</v>
      </c>
      <c r="K176">
        <v>68.87</v>
      </c>
      <c r="L176">
        <v>69.89</v>
      </c>
      <c r="M176">
        <v>70.25</v>
      </c>
      <c r="N176">
        <v>70.42</v>
      </c>
      <c r="O176">
        <v>70.97</v>
      </c>
      <c r="S176" t="s">
        <v>36</v>
      </c>
      <c r="T176" t="s">
        <v>209</v>
      </c>
      <c r="U176" t="s">
        <v>7</v>
      </c>
      <c r="W176" t="s">
        <v>30</v>
      </c>
      <c r="X176" t="s">
        <v>21</v>
      </c>
      <c r="Y176">
        <v>61.96</v>
      </c>
      <c r="Z176">
        <v>81.599999999999994</v>
      </c>
      <c r="AA176">
        <v>97.56</v>
      </c>
      <c r="AB176">
        <v>101.9</v>
      </c>
      <c r="AC176">
        <v>100.8</v>
      </c>
      <c r="AD176">
        <v>100.1</v>
      </c>
      <c r="AE176">
        <v>99.6</v>
      </c>
      <c r="AF176">
        <v>99.18</v>
      </c>
      <c r="AG176">
        <v>99</v>
      </c>
    </row>
    <row r="177" spans="1:33" x14ac:dyDescent="0.25">
      <c r="A177" t="s">
        <v>34</v>
      </c>
      <c r="B177" t="s">
        <v>210</v>
      </c>
      <c r="C177" t="s">
        <v>7</v>
      </c>
      <c r="E177" t="s">
        <v>30</v>
      </c>
      <c r="F177" t="s">
        <v>11</v>
      </c>
      <c r="G177">
        <v>8.7260000000000009</v>
      </c>
      <c r="H177">
        <v>16.27</v>
      </c>
      <c r="I177">
        <v>26.87</v>
      </c>
      <c r="J177">
        <v>35.76</v>
      </c>
      <c r="K177">
        <v>39.54</v>
      </c>
      <c r="L177">
        <v>43.66</v>
      </c>
      <c r="M177">
        <v>47.75</v>
      </c>
      <c r="N177">
        <v>50.6</v>
      </c>
      <c r="O177">
        <v>54.66</v>
      </c>
      <c r="S177" t="s">
        <v>36</v>
      </c>
      <c r="T177" t="s">
        <v>210</v>
      </c>
      <c r="U177" t="s">
        <v>7</v>
      </c>
      <c r="W177" t="s">
        <v>30</v>
      </c>
      <c r="X177" t="s">
        <v>21</v>
      </c>
      <c r="Y177">
        <v>8.7260000000000009</v>
      </c>
      <c r="Z177">
        <v>20.69</v>
      </c>
      <c r="AA177">
        <v>54.48</v>
      </c>
      <c r="AB177">
        <v>70.8</v>
      </c>
      <c r="AC177">
        <v>85.63</v>
      </c>
      <c r="AD177">
        <v>94.9</v>
      </c>
      <c r="AE177">
        <v>97.26</v>
      </c>
      <c r="AF177">
        <v>98.12</v>
      </c>
      <c r="AG177">
        <v>98.82</v>
      </c>
    </row>
    <row r="178" spans="1:33" x14ac:dyDescent="0.25">
      <c r="A178" t="s">
        <v>34</v>
      </c>
      <c r="B178" t="s">
        <v>211</v>
      </c>
      <c r="C178" t="s">
        <v>7</v>
      </c>
      <c r="E178" t="s">
        <v>30</v>
      </c>
      <c r="F178" t="s">
        <v>11</v>
      </c>
      <c r="G178">
        <v>75.8</v>
      </c>
      <c r="H178">
        <v>75.849999999999994</v>
      </c>
      <c r="I178">
        <v>72.78</v>
      </c>
      <c r="J178">
        <v>72.62</v>
      </c>
      <c r="K178">
        <v>70.92</v>
      </c>
      <c r="L178">
        <v>72.400000000000006</v>
      </c>
      <c r="M178">
        <v>70.42</v>
      </c>
      <c r="N178">
        <v>71.12</v>
      </c>
      <c r="O178">
        <v>72.23</v>
      </c>
      <c r="S178" t="s">
        <v>36</v>
      </c>
      <c r="T178" t="s">
        <v>211</v>
      </c>
      <c r="U178" t="s">
        <v>7</v>
      </c>
      <c r="W178" t="s">
        <v>30</v>
      </c>
      <c r="X178" t="s">
        <v>21</v>
      </c>
      <c r="Y178">
        <v>75.92</v>
      </c>
      <c r="Z178">
        <v>95.63</v>
      </c>
      <c r="AA178">
        <v>99.11</v>
      </c>
      <c r="AB178">
        <v>99.52</v>
      </c>
      <c r="AC178">
        <v>99.35</v>
      </c>
      <c r="AD178">
        <v>99.21</v>
      </c>
      <c r="AE178">
        <v>99.13</v>
      </c>
      <c r="AF178">
        <v>99.08</v>
      </c>
      <c r="AG178">
        <v>99.05</v>
      </c>
    </row>
    <row r="179" spans="1:33" x14ac:dyDescent="0.25">
      <c r="A179" t="s">
        <v>34</v>
      </c>
      <c r="B179" t="s">
        <v>212</v>
      </c>
      <c r="C179" t="s">
        <v>7</v>
      </c>
      <c r="E179" t="s">
        <v>30</v>
      </c>
      <c r="F179" t="s">
        <v>11</v>
      </c>
      <c r="G179">
        <v>97.17</v>
      </c>
      <c r="H179">
        <v>96.29</v>
      </c>
      <c r="I179">
        <v>93.05</v>
      </c>
      <c r="J179">
        <v>102.8</v>
      </c>
      <c r="K179">
        <v>99.53</v>
      </c>
      <c r="L179">
        <v>101</v>
      </c>
      <c r="M179">
        <v>100.8</v>
      </c>
      <c r="N179">
        <v>99.59</v>
      </c>
      <c r="O179">
        <v>101.4</v>
      </c>
      <c r="S179" t="s">
        <v>36</v>
      </c>
      <c r="T179" t="s">
        <v>212</v>
      </c>
      <c r="U179" t="s">
        <v>7</v>
      </c>
      <c r="W179" t="s">
        <v>30</v>
      </c>
      <c r="X179" t="s">
        <v>21</v>
      </c>
      <c r="Y179">
        <v>97.49</v>
      </c>
      <c r="Z179">
        <v>113.9</v>
      </c>
      <c r="AA179">
        <v>98.82</v>
      </c>
      <c r="AB179">
        <v>99.12</v>
      </c>
      <c r="AC179">
        <v>99.07</v>
      </c>
      <c r="AD179">
        <v>99.14</v>
      </c>
      <c r="AE179">
        <v>99.02</v>
      </c>
      <c r="AF179">
        <v>99.04</v>
      </c>
      <c r="AG179">
        <v>99.02</v>
      </c>
    </row>
    <row r="180" spans="1:33" x14ac:dyDescent="0.25">
      <c r="A180" t="s">
        <v>34</v>
      </c>
      <c r="B180" t="s">
        <v>213</v>
      </c>
      <c r="C180" t="s">
        <v>7</v>
      </c>
      <c r="E180" t="s">
        <v>30</v>
      </c>
      <c r="F180" t="s">
        <v>11</v>
      </c>
      <c r="G180">
        <v>80.61</v>
      </c>
      <c r="H180">
        <v>83.12</v>
      </c>
      <c r="I180">
        <v>77.05</v>
      </c>
      <c r="J180">
        <v>77.010000000000005</v>
      </c>
      <c r="K180">
        <v>77.13</v>
      </c>
      <c r="L180">
        <v>77.599999999999994</v>
      </c>
      <c r="M180">
        <v>77.78</v>
      </c>
      <c r="N180">
        <v>77.17</v>
      </c>
      <c r="O180">
        <v>76.89</v>
      </c>
      <c r="S180" t="s">
        <v>36</v>
      </c>
      <c r="T180" t="s">
        <v>213</v>
      </c>
      <c r="U180" t="s">
        <v>7</v>
      </c>
      <c r="W180" t="s">
        <v>30</v>
      </c>
      <c r="X180" t="s">
        <v>21</v>
      </c>
      <c r="Y180">
        <v>80.88</v>
      </c>
      <c r="Z180">
        <v>88.91</v>
      </c>
      <c r="AA180">
        <v>97.4</v>
      </c>
      <c r="AB180">
        <v>99.31</v>
      </c>
      <c r="AC180">
        <v>99.83</v>
      </c>
      <c r="AD180">
        <v>99.96</v>
      </c>
      <c r="AE180">
        <v>99.99</v>
      </c>
      <c r="AF180">
        <v>99.86</v>
      </c>
      <c r="AG180">
        <v>99.51</v>
      </c>
    </row>
    <row r="181" spans="1:33" x14ac:dyDescent="0.25">
      <c r="A181" t="s">
        <v>34</v>
      </c>
      <c r="B181" t="s">
        <v>214</v>
      </c>
      <c r="C181" t="s">
        <v>7</v>
      </c>
      <c r="E181" t="s">
        <v>30</v>
      </c>
      <c r="F181" t="s">
        <v>11</v>
      </c>
      <c r="G181">
        <v>92.51</v>
      </c>
      <c r="H181">
        <v>84.58</v>
      </c>
      <c r="I181">
        <v>74.260000000000005</v>
      </c>
      <c r="J181">
        <v>73.16</v>
      </c>
      <c r="K181">
        <v>74.42</v>
      </c>
      <c r="L181">
        <v>76</v>
      </c>
      <c r="M181">
        <v>76.14</v>
      </c>
      <c r="N181">
        <v>75.62</v>
      </c>
      <c r="O181">
        <v>75.62</v>
      </c>
      <c r="S181" t="s">
        <v>36</v>
      </c>
      <c r="T181" t="s">
        <v>214</v>
      </c>
      <c r="U181" t="s">
        <v>7</v>
      </c>
      <c r="W181" t="s">
        <v>30</v>
      </c>
      <c r="X181" t="s">
        <v>21</v>
      </c>
      <c r="Y181">
        <v>92.82</v>
      </c>
      <c r="Z181">
        <v>102</v>
      </c>
      <c r="AA181">
        <v>97.24</v>
      </c>
      <c r="AB181">
        <v>98.58</v>
      </c>
      <c r="AC181">
        <v>98.78</v>
      </c>
      <c r="AD181">
        <v>98.87</v>
      </c>
      <c r="AE181">
        <v>98.92</v>
      </c>
      <c r="AF181">
        <v>98.95</v>
      </c>
      <c r="AG181">
        <v>98.97</v>
      </c>
    </row>
    <row r="182" spans="1:33" x14ac:dyDescent="0.25">
      <c r="A182" t="s">
        <v>34</v>
      </c>
      <c r="B182" t="s">
        <v>215</v>
      </c>
      <c r="C182" t="s">
        <v>7</v>
      </c>
      <c r="E182" t="s">
        <v>30</v>
      </c>
      <c r="F182" t="s">
        <v>11</v>
      </c>
      <c r="G182">
        <v>38.24</v>
      </c>
      <c r="H182">
        <v>60.11</v>
      </c>
      <c r="I182">
        <v>73.2</v>
      </c>
      <c r="J182">
        <v>71.45</v>
      </c>
      <c r="K182">
        <v>70.52</v>
      </c>
      <c r="L182">
        <v>71.7</v>
      </c>
      <c r="M182">
        <v>71.47</v>
      </c>
      <c r="N182">
        <v>71.459999999999994</v>
      </c>
      <c r="O182">
        <v>71.599999999999994</v>
      </c>
      <c r="S182" t="s">
        <v>36</v>
      </c>
      <c r="T182" t="s">
        <v>215</v>
      </c>
      <c r="U182" t="s">
        <v>7</v>
      </c>
      <c r="W182" t="s">
        <v>30</v>
      </c>
      <c r="X182" t="s">
        <v>21</v>
      </c>
      <c r="Y182">
        <v>38.369999999999997</v>
      </c>
      <c r="Z182">
        <v>74.540000000000006</v>
      </c>
      <c r="AA182">
        <v>96.54</v>
      </c>
      <c r="AB182">
        <v>98.2</v>
      </c>
      <c r="AC182">
        <v>99.11</v>
      </c>
      <c r="AD182">
        <v>99.82</v>
      </c>
      <c r="AE182">
        <v>99.61</v>
      </c>
      <c r="AF182">
        <v>99</v>
      </c>
      <c r="AG182">
        <v>99</v>
      </c>
    </row>
    <row r="183" spans="1:33" x14ac:dyDescent="0.25">
      <c r="A183" t="s">
        <v>34</v>
      </c>
      <c r="B183" t="s">
        <v>216</v>
      </c>
      <c r="C183" t="s">
        <v>7</v>
      </c>
      <c r="E183" t="s">
        <v>30</v>
      </c>
      <c r="F183" t="s">
        <v>11</v>
      </c>
      <c r="G183">
        <v>78.33</v>
      </c>
      <c r="H183">
        <v>78.69</v>
      </c>
      <c r="I183">
        <v>77.84</v>
      </c>
      <c r="J183">
        <v>79.06</v>
      </c>
      <c r="K183">
        <v>78.05</v>
      </c>
      <c r="L183">
        <v>76.94</v>
      </c>
      <c r="M183">
        <v>76.45</v>
      </c>
      <c r="N183">
        <v>74.02</v>
      </c>
      <c r="O183">
        <v>75.569999999999993</v>
      </c>
      <c r="S183" t="s">
        <v>36</v>
      </c>
      <c r="T183" t="s">
        <v>216</v>
      </c>
      <c r="U183" t="s">
        <v>7</v>
      </c>
      <c r="W183" t="s">
        <v>30</v>
      </c>
      <c r="X183" t="s">
        <v>21</v>
      </c>
      <c r="Y183">
        <v>78.59</v>
      </c>
      <c r="Z183">
        <v>98.5</v>
      </c>
      <c r="AA183">
        <v>99.5</v>
      </c>
      <c r="AB183">
        <v>99.1</v>
      </c>
      <c r="AC183">
        <v>99.11</v>
      </c>
      <c r="AD183">
        <v>99.11</v>
      </c>
      <c r="AE183">
        <v>99.11</v>
      </c>
      <c r="AF183">
        <v>99.11</v>
      </c>
      <c r="AG183">
        <v>99.11</v>
      </c>
    </row>
    <row r="184" spans="1:33" x14ac:dyDescent="0.25">
      <c r="A184" t="s">
        <v>34</v>
      </c>
      <c r="B184" t="s">
        <v>217</v>
      </c>
      <c r="C184" t="s">
        <v>7</v>
      </c>
      <c r="E184" t="s">
        <v>30</v>
      </c>
      <c r="F184" t="s">
        <v>11</v>
      </c>
      <c r="G184">
        <v>29.02</v>
      </c>
      <c r="H184">
        <v>31.7</v>
      </c>
      <c r="I184">
        <v>42.49</v>
      </c>
      <c r="J184">
        <v>49.78</v>
      </c>
      <c r="K184">
        <v>55.73</v>
      </c>
      <c r="L184">
        <v>59.9</v>
      </c>
      <c r="M184">
        <v>62.16</v>
      </c>
      <c r="N184">
        <v>62.79</v>
      </c>
      <c r="O184">
        <v>66.25</v>
      </c>
      <c r="S184" t="s">
        <v>36</v>
      </c>
      <c r="T184" t="s">
        <v>217</v>
      </c>
      <c r="U184" t="s">
        <v>7</v>
      </c>
      <c r="W184" t="s">
        <v>30</v>
      </c>
      <c r="X184" t="s">
        <v>21</v>
      </c>
      <c r="Y184">
        <v>29.12</v>
      </c>
      <c r="Z184">
        <v>38.83</v>
      </c>
      <c r="AA184">
        <v>62.34</v>
      </c>
      <c r="AB184">
        <v>85.01</v>
      </c>
      <c r="AC184">
        <v>91.87</v>
      </c>
      <c r="AD184">
        <v>95.31</v>
      </c>
      <c r="AE184">
        <v>97.93</v>
      </c>
      <c r="AF184">
        <v>98.68</v>
      </c>
      <c r="AG184">
        <v>98.83</v>
      </c>
    </row>
    <row r="185" spans="1:33" x14ac:dyDescent="0.25">
      <c r="A185" t="s">
        <v>34</v>
      </c>
      <c r="B185" t="s">
        <v>218</v>
      </c>
      <c r="C185" t="s">
        <v>7</v>
      </c>
      <c r="E185" t="s">
        <v>30</v>
      </c>
      <c r="F185" t="s">
        <v>11</v>
      </c>
      <c r="G185">
        <v>56.74</v>
      </c>
      <c r="H185">
        <v>53.05</v>
      </c>
      <c r="I185">
        <v>57.46</v>
      </c>
      <c r="J185">
        <v>63.08</v>
      </c>
      <c r="K185">
        <v>70.39</v>
      </c>
      <c r="L185">
        <v>73.81</v>
      </c>
      <c r="M185">
        <v>72.42</v>
      </c>
      <c r="N185">
        <v>72.11</v>
      </c>
      <c r="O185">
        <v>71.84</v>
      </c>
      <c r="S185" t="s">
        <v>36</v>
      </c>
      <c r="T185" t="s">
        <v>218</v>
      </c>
      <c r="U185" t="s">
        <v>7</v>
      </c>
      <c r="W185" t="s">
        <v>30</v>
      </c>
      <c r="X185" t="s">
        <v>21</v>
      </c>
      <c r="Y185">
        <v>56.93</v>
      </c>
      <c r="Z185">
        <v>71.45</v>
      </c>
      <c r="AA185">
        <v>82.96</v>
      </c>
      <c r="AB185">
        <v>90.75</v>
      </c>
      <c r="AC185">
        <v>95.18</v>
      </c>
      <c r="AD185">
        <v>96.58</v>
      </c>
      <c r="AE185">
        <v>97.1</v>
      </c>
      <c r="AF185">
        <v>97.53</v>
      </c>
      <c r="AG185">
        <v>97.98</v>
      </c>
    </row>
    <row r="186" spans="1:33" x14ac:dyDescent="0.25">
      <c r="A186" t="s">
        <v>34</v>
      </c>
      <c r="B186" t="s">
        <v>219</v>
      </c>
      <c r="C186" t="s">
        <v>7</v>
      </c>
      <c r="E186" t="s">
        <v>30</v>
      </c>
      <c r="F186" t="s">
        <v>11</v>
      </c>
      <c r="G186">
        <v>60.81</v>
      </c>
      <c r="H186">
        <v>75.489999999999995</v>
      </c>
      <c r="I186">
        <v>78.069999999999993</v>
      </c>
      <c r="J186">
        <v>92</v>
      </c>
      <c r="K186">
        <v>94.39</v>
      </c>
      <c r="L186">
        <v>95.84</v>
      </c>
      <c r="M186">
        <v>97.25</v>
      </c>
      <c r="N186">
        <v>97.23</v>
      </c>
      <c r="O186">
        <v>97.88</v>
      </c>
      <c r="S186" t="s">
        <v>36</v>
      </c>
      <c r="T186" t="s">
        <v>219</v>
      </c>
      <c r="U186" t="s">
        <v>7</v>
      </c>
      <c r="W186" t="s">
        <v>30</v>
      </c>
      <c r="X186" t="s">
        <v>21</v>
      </c>
      <c r="Y186">
        <v>61.01</v>
      </c>
      <c r="Z186">
        <v>91.04</v>
      </c>
      <c r="AA186">
        <v>96.5</v>
      </c>
      <c r="AB186">
        <v>98.07</v>
      </c>
      <c r="AC186">
        <v>99.25</v>
      </c>
      <c r="AD186">
        <v>99.01</v>
      </c>
      <c r="AE186">
        <v>99.04</v>
      </c>
      <c r="AF186">
        <v>99.05</v>
      </c>
      <c r="AG186">
        <v>99.05</v>
      </c>
    </row>
    <row r="187" spans="1:33" x14ac:dyDescent="0.25">
      <c r="A187" t="s">
        <v>34</v>
      </c>
      <c r="B187" t="s">
        <v>220</v>
      </c>
      <c r="C187" t="s">
        <v>7</v>
      </c>
      <c r="E187" t="s">
        <v>30</v>
      </c>
      <c r="F187" t="s">
        <v>11</v>
      </c>
      <c r="G187">
        <v>29.09</v>
      </c>
      <c r="H187">
        <v>29.89</v>
      </c>
      <c r="I187">
        <v>33.79</v>
      </c>
      <c r="J187">
        <v>37.46</v>
      </c>
      <c r="K187">
        <v>42.17</v>
      </c>
      <c r="L187">
        <v>47.04</v>
      </c>
      <c r="M187">
        <v>51.45</v>
      </c>
      <c r="N187">
        <v>55.09</v>
      </c>
      <c r="O187">
        <v>56.7</v>
      </c>
      <c r="S187" t="s">
        <v>36</v>
      </c>
      <c r="T187" t="s">
        <v>220</v>
      </c>
      <c r="U187" t="s">
        <v>7</v>
      </c>
      <c r="W187" t="s">
        <v>30</v>
      </c>
      <c r="X187" t="s">
        <v>21</v>
      </c>
      <c r="Y187">
        <v>29.18</v>
      </c>
      <c r="Z187">
        <v>37.4</v>
      </c>
      <c r="AA187">
        <v>55.86</v>
      </c>
      <c r="AB187">
        <v>73.569999999999993</v>
      </c>
      <c r="AC187">
        <v>88.05</v>
      </c>
      <c r="AD187">
        <v>95.82</v>
      </c>
      <c r="AE187">
        <v>99.15</v>
      </c>
      <c r="AF187">
        <v>99.18</v>
      </c>
      <c r="AG187">
        <v>99.02</v>
      </c>
    </row>
    <row r="188" spans="1:33" x14ac:dyDescent="0.25">
      <c r="A188" t="s">
        <v>34</v>
      </c>
      <c r="B188" t="s">
        <v>221</v>
      </c>
      <c r="C188" t="s">
        <v>7</v>
      </c>
      <c r="E188" t="s">
        <v>30</v>
      </c>
      <c r="F188" t="s">
        <v>11</v>
      </c>
      <c r="G188">
        <v>28.51</v>
      </c>
      <c r="H188">
        <v>34.67</v>
      </c>
      <c r="I188">
        <v>40.11</v>
      </c>
      <c r="J188">
        <v>41.3</v>
      </c>
      <c r="K188">
        <v>46.17</v>
      </c>
      <c r="L188">
        <v>47.89</v>
      </c>
      <c r="M188">
        <v>50.67</v>
      </c>
      <c r="N188">
        <v>54.9</v>
      </c>
      <c r="O188">
        <v>56.65</v>
      </c>
      <c r="S188" t="s">
        <v>36</v>
      </c>
      <c r="T188" t="s">
        <v>221</v>
      </c>
      <c r="U188" t="s">
        <v>7</v>
      </c>
      <c r="W188" t="s">
        <v>30</v>
      </c>
      <c r="X188" t="s">
        <v>21</v>
      </c>
      <c r="Y188">
        <v>28.61</v>
      </c>
      <c r="Z188">
        <v>44.83</v>
      </c>
      <c r="AA188">
        <v>63.2</v>
      </c>
      <c r="AB188">
        <v>77.81</v>
      </c>
      <c r="AC188">
        <v>90.9</v>
      </c>
      <c r="AD188">
        <v>98.56</v>
      </c>
      <c r="AE188">
        <v>98.72</v>
      </c>
      <c r="AF188">
        <v>98.84</v>
      </c>
      <c r="AG188">
        <v>98.9</v>
      </c>
    </row>
    <row r="189" spans="1:33" x14ac:dyDescent="0.25">
      <c r="A189" t="s">
        <v>34</v>
      </c>
      <c r="B189" t="s">
        <v>222</v>
      </c>
      <c r="C189" t="s">
        <v>7</v>
      </c>
      <c r="E189" t="s">
        <v>30</v>
      </c>
      <c r="F189" t="s">
        <v>11</v>
      </c>
      <c r="G189">
        <v>14.3</v>
      </c>
      <c r="H189">
        <v>24.56</v>
      </c>
      <c r="I189">
        <v>33.82</v>
      </c>
      <c r="J189">
        <v>38.549999999999997</v>
      </c>
      <c r="K189">
        <v>41.54</v>
      </c>
      <c r="L189">
        <v>44.27</v>
      </c>
      <c r="M189">
        <v>48.55</v>
      </c>
      <c r="N189">
        <v>51.65</v>
      </c>
      <c r="O189">
        <v>55.23</v>
      </c>
      <c r="S189" t="s">
        <v>36</v>
      </c>
      <c r="T189" t="s">
        <v>222</v>
      </c>
      <c r="U189" t="s">
        <v>7</v>
      </c>
      <c r="W189" t="s">
        <v>30</v>
      </c>
      <c r="X189" t="s">
        <v>21</v>
      </c>
      <c r="Y189">
        <v>14.35</v>
      </c>
      <c r="Z189">
        <v>31.89</v>
      </c>
      <c r="AA189">
        <v>50.28</v>
      </c>
      <c r="AB189">
        <v>64.66</v>
      </c>
      <c r="AC189">
        <v>82.38</v>
      </c>
      <c r="AD189">
        <v>94.01</v>
      </c>
      <c r="AE189">
        <v>98.3</v>
      </c>
      <c r="AF189">
        <v>98.85</v>
      </c>
      <c r="AG189">
        <v>98.97</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29DB1-C2D4-45D0-9AEE-9EF20B209E8B}">
  <sheetPr codeName="Sheet26"/>
  <dimension ref="A1:AU30"/>
  <sheetViews>
    <sheetView workbookViewId="0">
      <selection activeCell="AL1" sqref="AL1:AU30"/>
    </sheetView>
  </sheetViews>
  <sheetFormatPr defaultRowHeight="15" x14ac:dyDescent="0.25"/>
  <sheetData>
    <row r="1" spans="1:47" x14ac:dyDescent="0.25">
      <c r="G1">
        <v>2020</v>
      </c>
      <c r="H1">
        <v>2030</v>
      </c>
      <c r="I1">
        <v>2040</v>
      </c>
      <c r="J1">
        <v>2050</v>
      </c>
      <c r="K1">
        <v>2060</v>
      </c>
      <c r="L1">
        <v>2070</v>
      </c>
      <c r="M1">
        <v>2080</v>
      </c>
      <c r="N1">
        <v>2090</v>
      </c>
      <c r="O1">
        <v>2100</v>
      </c>
      <c r="W1">
        <v>2020</v>
      </c>
      <c r="X1">
        <v>2030</v>
      </c>
      <c r="Y1">
        <v>2040</v>
      </c>
      <c r="Z1">
        <v>2050</v>
      </c>
      <c r="AA1">
        <v>2060</v>
      </c>
      <c r="AB1">
        <v>2070</v>
      </c>
      <c r="AC1">
        <v>2080</v>
      </c>
      <c r="AD1">
        <v>2090</v>
      </c>
      <c r="AE1">
        <v>2100</v>
      </c>
      <c r="AM1">
        <v>2020</v>
      </c>
      <c r="AN1">
        <v>2030</v>
      </c>
      <c r="AO1">
        <v>2040</v>
      </c>
      <c r="AP1">
        <v>2050</v>
      </c>
      <c r="AQ1">
        <v>2060</v>
      </c>
      <c r="AR1">
        <v>2070</v>
      </c>
      <c r="AS1">
        <v>2080</v>
      </c>
      <c r="AT1">
        <v>2090</v>
      </c>
      <c r="AU1">
        <v>2100</v>
      </c>
    </row>
    <row r="2" spans="1:47" x14ac:dyDescent="0.25">
      <c r="A2" t="s">
        <v>35</v>
      </c>
      <c r="B2" t="s">
        <v>37</v>
      </c>
      <c r="C2" t="s">
        <v>7</v>
      </c>
      <c r="E2" t="s">
        <v>30</v>
      </c>
      <c r="F2" t="s">
        <v>9</v>
      </c>
      <c r="G2">
        <v>28.53</v>
      </c>
      <c r="H2">
        <v>26.71</v>
      </c>
      <c r="I2">
        <v>28.29</v>
      </c>
      <c r="J2">
        <v>30.61</v>
      </c>
      <c r="K2">
        <v>33.520000000000003</v>
      </c>
      <c r="L2">
        <v>37.75</v>
      </c>
      <c r="M2">
        <v>44.16</v>
      </c>
      <c r="N2">
        <v>52.16</v>
      </c>
      <c r="O2">
        <v>60.05</v>
      </c>
      <c r="Q2" t="s">
        <v>34</v>
      </c>
      <c r="R2" t="s">
        <v>37</v>
      </c>
      <c r="S2" t="s">
        <v>7</v>
      </c>
      <c r="U2" t="s">
        <v>30</v>
      </c>
      <c r="V2" t="s">
        <v>11</v>
      </c>
      <c r="W2">
        <v>28.53</v>
      </c>
      <c r="X2">
        <v>24.27</v>
      </c>
      <c r="Y2">
        <v>25.56</v>
      </c>
      <c r="Z2">
        <v>27.07</v>
      </c>
      <c r="AA2">
        <v>29.07</v>
      </c>
      <c r="AB2">
        <v>31.5</v>
      </c>
      <c r="AC2">
        <v>36.130000000000003</v>
      </c>
      <c r="AD2">
        <v>42</v>
      </c>
      <c r="AE2">
        <v>47.72</v>
      </c>
      <c r="AG2" t="s">
        <v>36</v>
      </c>
      <c r="AH2" t="s">
        <v>37</v>
      </c>
      <c r="AI2" t="s">
        <v>7</v>
      </c>
      <c r="AK2" t="s">
        <v>30</v>
      </c>
      <c r="AL2" t="s">
        <v>21</v>
      </c>
      <c r="AM2">
        <v>28.62</v>
      </c>
      <c r="AN2">
        <v>31.61</v>
      </c>
      <c r="AO2">
        <v>37.97</v>
      </c>
      <c r="AP2">
        <v>44.04</v>
      </c>
      <c r="AQ2">
        <v>51.7</v>
      </c>
      <c r="AR2">
        <v>60.18</v>
      </c>
      <c r="AS2">
        <v>69.72</v>
      </c>
      <c r="AT2">
        <v>79.66</v>
      </c>
      <c r="AU2">
        <v>87.52</v>
      </c>
    </row>
    <row r="3" spans="1:47" x14ac:dyDescent="0.25">
      <c r="A3" t="s">
        <v>35</v>
      </c>
      <c r="B3" t="s">
        <v>61</v>
      </c>
      <c r="C3" t="s">
        <v>7</v>
      </c>
      <c r="E3" t="s">
        <v>30</v>
      </c>
      <c r="F3" t="s">
        <v>9</v>
      </c>
      <c r="G3">
        <v>17.14</v>
      </c>
      <c r="H3">
        <v>27.74</v>
      </c>
      <c r="I3">
        <v>39.03</v>
      </c>
      <c r="J3">
        <v>48.38</v>
      </c>
      <c r="K3">
        <v>58.66</v>
      </c>
      <c r="L3">
        <v>66.58</v>
      </c>
      <c r="M3">
        <v>74.42</v>
      </c>
      <c r="N3">
        <v>81.11</v>
      </c>
      <c r="O3">
        <v>86.46</v>
      </c>
      <c r="Q3" t="s">
        <v>34</v>
      </c>
      <c r="R3" t="s">
        <v>61</v>
      </c>
      <c r="S3" t="s">
        <v>7</v>
      </c>
      <c r="U3" t="s">
        <v>30</v>
      </c>
      <c r="V3" t="s">
        <v>11</v>
      </c>
      <c r="W3">
        <v>17.14</v>
      </c>
      <c r="X3">
        <v>25.84</v>
      </c>
      <c r="Y3">
        <v>35.909999999999997</v>
      </c>
      <c r="Z3">
        <v>42.2</v>
      </c>
      <c r="AA3">
        <v>48.48</v>
      </c>
      <c r="AB3">
        <v>52.34</v>
      </c>
      <c r="AC3">
        <v>55.18</v>
      </c>
      <c r="AD3">
        <v>57.15</v>
      </c>
      <c r="AE3">
        <v>57.72</v>
      </c>
      <c r="AG3" t="s">
        <v>36</v>
      </c>
      <c r="AH3" t="s">
        <v>61</v>
      </c>
      <c r="AI3" t="s">
        <v>7</v>
      </c>
      <c r="AK3" t="s">
        <v>30</v>
      </c>
      <c r="AL3" t="s">
        <v>21</v>
      </c>
      <c r="AM3">
        <v>17.190000000000001</v>
      </c>
      <c r="AN3">
        <v>34.89</v>
      </c>
      <c r="AO3">
        <v>56.4</v>
      </c>
      <c r="AP3">
        <v>74.34</v>
      </c>
      <c r="AQ3">
        <v>89.73</v>
      </c>
      <c r="AR3">
        <v>98.77</v>
      </c>
      <c r="AS3">
        <v>98.94</v>
      </c>
      <c r="AT3">
        <v>98.81</v>
      </c>
      <c r="AU3">
        <v>98.78</v>
      </c>
    </row>
    <row r="4" spans="1:47" x14ac:dyDescent="0.25">
      <c r="A4" t="s">
        <v>35</v>
      </c>
      <c r="B4" t="s">
        <v>62</v>
      </c>
      <c r="C4" t="s">
        <v>7</v>
      </c>
      <c r="E4" t="s">
        <v>30</v>
      </c>
      <c r="F4" t="s">
        <v>9</v>
      </c>
      <c r="G4">
        <v>7.968</v>
      </c>
      <c r="H4">
        <v>13.36</v>
      </c>
      <c r="I4">
        <v>20.64</v>
      </c>
      <c r="J4">
        <v>26.55</v>
      </c>
      <c r="K4">
        <v>33.14</v>
      </c>
      <c r="L4">
        <v>40.4</v>
      </c>
      <c r="M4">
        <v>48</v>
      </c>
      <c r="N4">
        <v>55.37</v>
      </c>
      <c r="O4">
        <v>64.11</v>
      </c>
      <c r="Q4" t="s">
        <v>34</v>
      </c>
      <c r="R4" t="s">
        <v>62</v>
      </c>
      <c r="S4" t="s">
        <v>7</v>
      </c>
      <c r="U4" t="s">
        <v>30</v>
      </c>
      <c r="V4" t="s">
        <v>11</v>
      </c>
      <c r="W4">
        <v>7.968</v>
      </c>
      <c r="X4">
        <v>12.2</v>
      </c>
      <c r="Y4">
        <v>17.71</v>
      </c>
      <c r="Z4">
        <v>20.04</v>
      </c>
      <c r="AA4">
        <v>21.82</v>
      </c>
      <c r="AB4">
        <v>23.35</v>
      </c>
      <c r="AC4">
        <v>25.12</v>
      </c>
      <c r="AD4">
        <v>26.88</v>
      </c>
      <c r="AE4">
        <v>32.409999999999997</v>
      </c>
      <c r="AG4" t="s">
        <v>36</v>
      </c>
      <c r="AH4" t="s">
        <v>62</v>
      </c>
      <c r="AI4" t="s">
        <v>7</v>
      </c>
      <c r="AK4" t="s">
        <v>30</v>
      </c>
      <c r="AL4" t="s">
        <v>21</v>
      </c>
      <c r="AM4">
        <v>7.98</v>
      </c>
      <c r="AN4">
        <v>17.14</v>
      </c>
      <c r="AO4">
        <v>32.159999999999997</v>
      </c>
      <c r="AP4">
        <v>48.95</v>
      </c>
      <c r="AQ4">
        <v>65.209999999999994</v>
      </c>
      <c r="AR4">
        <v>80.86</v>
      </c>
      <c r="AS4">
        <v>93.19</v>
      </c>
      <c r="AT4">
        <v>98.06</v>
      </c>
      <c r="AU4">
        <v>98.76</v>
      </c>
    </row>
    <row r="5" spans="1:47" x14ac:dyDescent="0.25">
      <c r="A5" t="s">
        <v>35</v>
      </c>
      <c r="B5" t="s">
        <v>67</v>
      </c>
      <c r="C5" t="s">
        <v>7</v>
      </c>
      <c r="E5" t="s">
        <v>30</v>
      </c>
      <c r="F5" t="s">
        <v>9</v>
      </c>
      <c r="G5">
        <v>5.9</v>
      </c>
      <c r="H5">
        <v>9.7710000000000008</v>
      </c>
      <c r="I5">
        <v>19</v>
      </c>
      <c r="J5">
        <v>29.08</v>
      </c>
      <c r="K5">
        <v>36.92</v>
      </c>
      <c r="L5">
        <v>44.36</v>
      </c>
      <c r="M5">
        <v>52.82</v>
      </c>
      <c r="N5">
        <v>62.33</v>
      </c>
      <c r="O5">
        <v>71.239999999999995</v>
      </c>
      <c r="Q5" t="s">
        <v>34</v>
      </c>
      <c r="R5" t="s">
        <v>67</v>
      </c>
      <c r="S5" t="s">
        <v>7</v>
      </c>
      <c r="U5" t="s">
        <v>30</v>
      </c>
      <c r="V5" t="s">
        <v>11</v>
      </c>
      <c r="W5">
        <v>5.9</v>
      </c>
      <c r="X5">
        <v>9.0310000000000006</v>
      </c>
      <c r="Y5">
        <v>15.79</v>
      </c>
      <c r="Z5">
        <v>21.07</v>
      </c>
      <c r="AA5">
        <v>25.37</v>
      </c>
      <c r="AB5">
        <v>28.52</v>
      </c>
      <c r="AC5">
        <v>31.56</v>
      </c>
      <c r="AD5">
        <v>35.520000000000003</v>
      </c>
      <c r="AE5">
        <v>40.68</v>
      </c>
      <c r="AG5" t="s">
        <v>36</v>
      </c>
      <c r="AH5" t="s">
        <v>67</v>
      </c>
      <c r="AI5" t="s">
        <v>7</v>
      </c>
      <c r="AK5" t="s">
        <v>30</v>
      </c>
      <c r="AL5" t="s">
        <v>21</v>
      </c>
      <c r="AM5">
        <v>5.9189999999999996</v>
      </c>
      <c r="AN5">
        <v>11.34</v>
      </c>
      <c r="AO5">
        <v>34.619999999999997</v>
      </c>
      <c r="AP5">
        <v>55.12</v>
      </c>
      <c r="AQ5">
        <v>71.75</v>
      </c>
      <c r="AR5">
        <v>79.95</v>
      </c>
      <c r="AS5">
        <v>84.64</v>
      </c>
      <c r="AT5">
        <v>89.06</v>
      </c>
      <c r="AU5">
        <v>93.22</v>
      </c>
    </row>
    <row r="6" spans="1:47" x14ac:dyDescent="0.25">
      <c r="A6" t="s">
        <v>35</v>
      </c>
      <c r="B6" t="s">
        <v>68</v>
      </c>
      <c r="C6" t="s">
        <v>7</v>
      </c>
      <c r="E6" t="s">
        <v>30</v>
      </c>
      <c r="F6" t="s">
        <v>9</v>
      </c>
      <c r="G6">
        <v>6.1150000000000002</v>
      </c>
      <c r="H6">
        <v>11.46</v>
      </c>
      <c r="I6">
        <v>19.98</v>
      </c>
      <c r="J6">
        <v>28.83</v>
      </c>
      <c r="K6">
        <v>36.18</v>
      </c>
      <c r="L6">
        <v>44.54</v>
      </c>
      <c r="M6">
        <v>52.51</v>
      </c>
      <c r="N6">
        <v>61.64</v>
      </c>
      <c r="O6">
        <v>70.62</v>
      </c>
      <c r="Q6" t="s">
        <v>34</v>
      </c>
      <c r="R6" t="s">
        <v>68</v>
      </c>
      <c r="S6" t="s">
        <v>7</v>
      </c>
      <c r="U6" t="s">
        <v>30</v>
      </c>
      <c r="V6" t="s">
        <v>11</v>
      </c>
      <c r="W6">
        <v>6.1150000000000002</v>
      </c>
      <c r="X6">
        <v>10.71</v>
      </c>
      <c r="Y6">
        <v>16.170000000000002</v>
      </c>
      <c r="Z6">
        <v>21.01</v>
      </c>
      <c r="AA6">
        <v>25.39</v>
      </c>
      <c r="AB6">
        <v>29.97</v>
      </c>
      <c r="AC6">
        <v>34.6</v>
      </c>
      <c r="AD6">
        <v>39.1</v>
      </c>
      <c r="AE6">
        <v>43.22</v>
      </c>
      <c r="AG6" t="s">
        <v>36</v>
      </c>
      <c r="AH6" t="s">
        <v>68</v>
      </c>
      <c r="AI6" t="s">
        <v>7</v>
      </c>
      <c r="AK6" t="s">
        <v>30</v>
      </c>
      <c r="AL6" t="s">
        <v>21</v>
      </c>
      <c r="AM6">
        <v>6.1349999999999998</v>
      </c>
      <c r="AN6">
        <v>14.38</v>
      </c>
      <c r="AO6">
        <v>33.28</v>
      </c>
      <c r="AP6">
        <v>54.03</v>
      </c>
      <c r="AQ6">
        <v>69.81</v>
      </c>
      <c r="AR6">
        <v>82.98</v>
      </c>
      <c r="AS6">
        <v>87.98</v>
      </c>
      <c r="AT6">
        <v>91.54</v>
      </c>
      <c r="AU6">
        <v>94.96</v>
      </c>
    </row>
    <row r="7" spans="1:47" x14ac:dyDescent="0.25">
      <c r="A7" t="s">
        <v>35</v>
      </c>
      <c r="B7" t="s">
        <v>73</v>
      </c>
      <c r="C7" t="s">
        <v>7</v>
      </c>
      <c r="E7" t="s">
        <v>30</v>
      </c>
      <c r="F7" t="s">
        <v>9</v>
      </c>
      <c r="G7">
        <v>22.16</v>
      </c>
      <c r="H7">
        <v>25.35</v>
      </c>
      <c r="I7">
        <v>29.38</v>
      </c>
      <c r="J7">
        <v>34.31</v>
      </c>
      <c r="K7">
        <v>40.07</v>
      </c>
      <c r="L7">
        <v>44.75</v>
      </c>
      <c r="M7">
        <v>51.52</v>
      </c>
      <c r="N7">
        <v>61.24</v>
      </c>
      <c r="O7">
        <v>72.680000000000007</v>
      </c>
      <c r="Q7" t="s">
        <v>34</v>
      </c>
      <c r="R7" t="s">
        <v>73</v>
      </c>
      <c r="S7" t="s">
        <v>7</v>
      </c>
      <c r="U7" t="s">
        <v>30</v>
      </c>
      <c r="V7" t="s">
        <v>11</v>
      </c>
      <c r="W7">
        <v>22.16</v>
      </c>
      <c r="X7">
        <v>22.73</v>
      </c>
      <c r="Y7">
        <v>25.13</v>
      </c>
      <c r="Z7">
        <v>26.91</v>
      </c>
      <c r="AA7">
        <v>29.39</v>
      </c>
      <c r="AB7">
        <v>30.84</v>
      </c>
      <c r="AC7">
        <v>32.81</v>
      </c>
      <c r="AD7">
        <v>35.47</v>
      </c>
      <c r="AE7">
        <v>44.63</v>
      </c>
      <c r="AG7" t="s">
        <v>36</v>
      </c>
      <c r="AH7" t="s">
        <v>73</v>
      </c>
      <c r="AI7" t="s">
        <v>7</v>
      </c>
      <c r="AK7" t="s">
        <v>30</v>
      </c>
      <c r="AL7" t="s">
        <v>21</v>
      </c>
      <c r="AM7">
        <v>22.23</v>
      </c>
      <c r="AN7">
        <v>32.65</v>
      </c>
      <c r="AO7">
        <v>46.89</v>
      </c>
      <c r="AP7">
        <v>62.67</v>
      </c>
      <c r="AQ7">
        <v>77.8</v>
      </c>
      <c r="AR7">
        <v>89.63</v>
      </c>
      <c r="AS7">
        <v>97.17</v>
      </c>
      <c r="AT7">
        <v>98.78</v>
      </c>
      <c r="AU7">
        <v>98.93</v>
      </c>
    </row>
    <row r="8" spans="1:47" x14ac:dyDescent="0.25">
      <c r="A8" t="s">
        <v>35</v>
      </c>
      <c r="B8" t="s">
        <v>87</v>
      </c>
      <c r="C8" t="s">
        <v>7</v>
      </c>
      <c r="E8" t="s">
        <v>30</v>
      </c>
      <c r="F8" t="s">
        <v>9</v>
      </c>
      <c r="G8">
        <v>21</v>
      </c>
      <c r="H8">
        <v>28.91</v>
      </c>
      <c r="I8">
        <v>35.74</v>
      </c>
      <c r="J8">
        <v>44.69</v>
      </c>
      <c r="K8">
        <v>55.73</v>
      </c>
      <c r="L8">
        <v>66.069999999999993</v>
      </c>
      <c r="M8">
        <v>74.73</v>
      </c>
      <c r="N8">
        <v>83.45</v>
      </c>
      <c r="O8">
        <v>91.17</v>
      </c>
      <c r="Q8" t="s">
        <v>34</v>
      </c>
      <c r="R8" t="s">
        <v>87</v>
      </c>
      <c r="S8" t="s">
        <v>7</v>
      </c>
      <c r="U8" t="s">
        <v>30</v>
      </c>
      <c r="V8" t="s">
        <v>11</v>
      </c>
      <c r="W8">
        <v>21</v>
      </c>
      <c r="X8">
        <v>26.55</v>
      </c>
      <c r="Y8">
        <v>32.06</v>
      </c>
      <c r="Z8">
        <v>38.020000000000003</v>
      </c>
      <c r="AA8">
        <v>44.81</v>
      </c>
      <c r="AB8">
        <v>49.33</v>
      </c>
      <c r="AC8">
        <v>54.15</v>
      </c>
      <c r="AD8">
        <v>56.21</v>
      </c>
      <c r="AE8">
        <v>61.41</v>
      </c>
      <c r="AG8" t="s">
        <v>36</v>
      </c>
      <c r="AH8" t="s">
        <v>87</v>
      </c>
      <c r="AI8" t="s">
        <v>7</v>
      </c>
      <c r="AK8" t="s">
        <v>30</v>
      </c>
      <c r="AL8" t="s">
        <v>21</v>
      </c>
      <c r="AM8">
        <v>21.07</v>
      </c>
      <c r="AN8">
        <v>36.020000000000003</v>
      </c>
      <c r="AO8">
        <v>54.88</v>
      </c>
      <c r="AP8">
        <v>73.459999999999994</v>
      </c>
      <c r="AQ8">
        <v>88.22</v>
      </c>
      <c r="AR8">
        <v>95.81</v>
      </c>
      <c r="AS8">
        <v>97.86</v>
      </c>
      <c r="AT8">
        <v>98.56</v>
      </c>
      <c r="AU8">
        <v>98.81</v>
      </c>
    </row>
    <row r="9" spans="1:47" x14ac:dyDescent="0.25">
      <c r="A9" t="s">
        <v>35</v>
      </c>
      <c r="B9" t="s">
        <v>90</v>
      </c>
      <c r="C9" t="s">
        <v>7</v>
      </c>
      <c r="E9" t="s">
        <v>30</v>
      </c>
      <c r="F9" t="s">
        <v>9</v>
      </c>
      <c r="G9">
        <v>9.4390000000000001</v>
      </c>
      <c r="H9">
        <v>16.43</v>
      </c>
      <c r="I9">
        <v>33.1</v>
      </c>
      <c r="J9">
        <v>47.31</v>
      </c>
      <c r="K9">
        <v>59.08</v>
      </c>
      <c r="L9">
        <v>68.64</v>
      </c>
      <c r="M9">
        <v>78.41</v>
      </c>
      <c r="N9">
        <v>84.11</v>
      </c>
      <c r="O9">
        <v>87.5</v>
      </c>
      <c r="Q9" t="s">
        <v>34</v>
      </c>
      <c r="R9" t="s">
        <v>90</v>
      </c>
      <c r="S9" t="s">
        <v>7</v>
      </c>
      <c r="U9" t="s">
        <v>30</v>
      </c>
      <c r="V9" t="s">
        <v>11</v>
      </c>
      <c r="W9">
        <v>9.4390000000000001</v>
      </c>
      <c r="X9">
        <v>16.23</v>
      </c>
      <c r="Y9">
        <v>25.88</v>
      </c>
      <c r="Z9">
        <v>34.619999999999997</v>
      </c>
      <c r="AA9">
        <v>42.66</v>
      </c>
      <c r="AB9">
        <v>47.98</v>
      </c>
      <c r="AC9">
        <v>52.43</v>
      </c>
      <c r="AD9">
        <v>55.13</v>
      </c>
      <c r="AE9">
        <v>56.06</v>
      </c>
      <c r="AG9" t="s">
        <v>36</v>
      </c>
      <c r="AH9" t="s">
        <v>90</v>
      </c>
      <c r="AI9" t="s">
        <v>7</v>
      </c>
      <c r="AK9" t="s">
        <v>30</v>
      </c>
      <c r="AL9" t="s">
        <v>21</v>
      </c>
      <c r="AM9">
        <v>9.4390000000000001</v>
      </c>
      <c r="AN9">
        <v>20.81</v>
      </c>
      <c r="AO9">
        <v>53.78</v>
      </c>
      <c r="AP9">
        <v>76.790000000000006</v>
      </c>
      <c r="AQ9">
        <v>91.66</v>
      </c>
      <c r="AR9">
        <v>93.97</v>
      </c>
      <c r="AS9">
        <v>97.07</v>
      </c>
      <c r="AT9">
        <v>99.51</v>
      </c>
      <c r="AU9">
        <v>100</v>
      </c>
    </row>
    <row r="10" spans="1:47" x14ac:dyDescent="0.25">
      <c r="A10" t="s">
        <v>35</v>
      </c>
      <c r="B10" t="s">
        <v>95</v>
      </c>
      <c r="C10" t="s">
        <v>7</v>
      </c>
      <c r="E10" t="s">
        <v>30</v>
      </c>
      <c r="F10" t="s">
        <v>9</v>
      </c>
      <c r="G10">
        <v>28.38</v>
      </c>
      <c r="H10">
        <v>37.18</v>
      </c>
      <c r="I10">
        <v>45.18</v>
      </c>
      <c r="J10">
        <v>49.91</v>
      </c>
      <c r="K10">
        <v>54.72</v>
      </c>
      <c r="L10">
        <v>61.62</v>
      </c>
      <c r="M10">
        <v>68.59</v>
      </c>
      <c r="N10">
        <v>76.31</v>
      </c>
      <c r="O10">
        <v>82.78</v>
      </c>
      <c r="Q10" t="s">
        <v>34</v>
      </c>
      <c r="R10" t="s">
        <v>95</v>
      </c>
      <c r="S10" t="s">
        <v>7</v>
      </c>
      <c r="U10" t="s">
        <v>30</v>
      </c>
      <c r="V10" t="s">
        <v>11</v>
      </c>
      <c r="W10">
        <v>28.38</v>
      </c>
      <c r="X10">
        <v>34.090000000000003</v>
      </c>
      <c r="Y10">
        <v>40.61</v>
      </c>
      <c r="Z10">
        <v>42.07</v>
      </c>
      <c r="AA10">
        <v>43.08</v>
      </c>
      <c r="AB10">
        <v>45.5</v>
      </c>
      <c r="AC10">
        <v>47.9</v>
      </c>
      <c r="AD10">
        <v>50.63</v>
      </c>
      <c r="AE10">
        <v>56.07</v>
      </c>
      <c r="AG10" t="s">
        <v>36</v>
      </c>
      <c r="AH10" t="s">
        <v>95</v>
      </c>
      <c r="AI10" t="s">
        <v>7</v>
      </c>
      <c r="AK10" t="s">
        <v>30</v>
      </c>
      <c r="AL10" t="s">
        <v>21</v>
      </c>
      <c r="AM10">
        <v>28.47</v>
      </c>
      <c r="AN10">
        <v>45.91</v>
      </c>
      <c r="AO10">
        <v>63.89</v>
      </c>
      <c r="AP10">
        <v>76.33</v>
      </c>
      <c r="AQ10">
        <v>90.11</v>
      </c>
      <c r="AR10">
        <v>98.21</v>
      </c>
      <c r="AS10">
        <v>99.87</v>
      </c>
      <c r="AT10">
        <v>99.99</v>
      </c>
      <c r="AU10">
        <v>99.01</v>
      </c>
    </row>
    <row r="11" spans="1:47" x14ac:dyDescent="0.25">
      <c r="A11" t="s">
        <v>35</v>
      </c>
      <c r="B11" t="s">
        <v>102</v>
      </c>
      <c r="C11" t="s">
        <v>7</v>
      </c>
      <c r="E11" t="s">
        <v>30</v>
      </c>
      <c r="F11" t="s">
        <v>9</v>
      </c>
      <c r="G11">
        <v>20.51</v>
      </c>
      <c r="H11">
        <v>30.33</v>
      </c>
      <c r="I11">
        <v>42.57</v>
      </c>
      <c r="J11">
        <v>51.43</v>
      </c>
      <c r="K11">
        <v>62.26</v>
      </c>
      <c r="L11">
        <v>70.8</v>
      </c>
      <c r="M11">
        <v>79.5</v>
      </c>
      <c r="N11">
        <v>86.35</v>
      </c>
      <c r="O11">
        <v>92.21</v>
      </c>
      <c r="Q11" t="s">
        <v>34</v>
      </c>
      <c r="R11" t="s">
        <v>102</v>
      </c>
      <c r="S11" t="s">
        <v>7</v>
      </c>
      <c r="U11" t="s">
        <v>30</v>
      </c>
      <c r="V11" t="s">
        <v>11</v>
      </c>
      <c r="W11">
        <v>20.51</v>
      </c>
      <c r="X11">
        <v>29.16</v>
      </c>
      <c r="Y11">
        <v>38.22</v>
      </c>
      <c r="Z11">
        <v>43.12</v>
      </c>
      <c r="AA11">
        <v>48.21</v>
      </c>
      <c r="AB11">
        <v>53.35</v>
      </c>
      <c r="AC11">
        <v>57.22</v>
      </c>
      <c r="AD11">
        <v>59.36</v>
      </c>
      <c r="AE11">
        <v>60.02</v>
      </c>
      <c r="AG11" t="s">
        <v>36</v>
      </c>
      <c r="AH11" t="s">
        <v>102</v>
      </c>
      <c r="AI11" t="s">
        <v>7</v>
      </c>
      <c r="AK11" t="s">
        <v>30</v>
      </c>
      <c r="AL11" t="s">
        <v>21</v>
      </c>
      <c r="AM11">
        <v>20.58</v>
      </c>
      <c r="AN11">
        <v>36.01</v>
      </c>
      <c r="AO11">
        <v>60.05</v>
      </c>
      <c r="AP11">
        <v>79.89</v>
      </c>
      <c r="AQ11">
        <v>90.89</v>
      </c>
      <c r="AR11">
        <v>94.67</v>
      </c>
      <c r="AS11">
        <v>96.92</v>
      </c>
      <c r="AT11">
        <v>98.45</v>
      </c>
      <c r="AU11">
        <v>98.95</v>
      </c>
    </row>
    <row r="12" spans="1:47" x14ac:dyDescent="0.25">
      <c r="A12" t="s">
        <v>35</v>
      </c>
      <c r="B12" t="s">
        <v>103</v>
      </c>
      <c r="C12" t="s">
        <v>7</v>
      </c>
      <c r="E12" t="s">
        <v>30</v>
      </c>
      <c r="F12" t="s">
        <v>9</v>
      </c>
      <c r="G12">
        <v>22.9</v>
      </c>
      <c r="H12">
        <v>33.75</v>
      </c>
      <c r="I12">
        <v>43.27</v>
      </c>
      <c r="J12">
        <v>50.9</v>
      </c>
      <c r="K12">
        <v>59.43</v>
      </c>
      <c r="L12">
        <v>66.72</v>
      </c>
      <c r="M12">
        <v>73.94</v>
      </c>
      <c r="N12">
        <v>81.31</v>
      </c>
      <c r="O12">
        <v>87.65</v>
      </c>
      <c r="Q12" t="s">
        <v>34</v>
      </c>
      <c r="R12" t="s">
        <v>103</v>
      </c>
      <c r="S12" t="s">
        <v>7</v>
      </c>
      <c r="U12" t="s">
        <v>30</v>
      </c>
      <c r="V12" t="s">
        <v>11</v>
      </c>
      <c r="W12">
        <v>22.9</v>
      </c>
      <c r="X12">
        <v>31.93</v>
      </c>
      <c r="Y12">
        <v>39.42</v>
      </c>
      <c r="Z12">
        <v>43.42</v>
      </c>
      <c r="AA12">
        <v>47.52</v>
      </c>
      <c r="AB12">
        <v>50.17</v>
      </c>
      <c r="AC12">
        <v>52.1</v>
      </c>
      <c r="AD12">
        <v>55.66</v>
      </c>
      <c r="AE12">
        <v>58.63</v>
      </c>
      <c r="AG12" t="s">
        <v>36</v>
      </c>
      <c r="AH12" t="s">
        <v>103</v>
      </c>
      <c r="AI12" t="s">
        <v>7</v>
      </c>
      <c r="AK12" t="s">
        <v>30</v>
      </c>
      <c r="AL12" t="s">
        <v>21</v>
      </c>
      <c r="AM12">
        <v>22.98</v>
      </c>
      <c r="AN12">
        <v>39.78</v>
      </c>
      <c r="AO12">
        <v>57.98</v>
      </c>
      <c r="AP12">
        <v>72.61</v>
      </c>
      <c r="AQ12">
        <v>85.8</v>
      </c>
      <c r="AR12">
        <v>90.48</v>
      </c>
      <c r="AS12">
        <v>93.55</v>
      </c>
      <c r="AT12">
        <v>96.27</v>
      </c>
      <c r="AU12">
        <v>98.48</v>
      </c>
    </row>
    <row r="13" spans="1:47" x14ac:dyDescent="0.25">
      <c r="A13" t="s">
        <v>35</v>
      </c>
      <c r="B13" t="s">
        <v>105</v>
      </c>
      <c r="C13" t="s">
        <v>7</v>
      </c>
      <c r="E13" t="s">
        <v>30</v>
      </c>
      <c r="F13" t="s">
        <v>9</v>
      </c>
      <c r="G13">
        <v>15.92</v>
      </c>
      <c r="H13">
        <v>23.3</v>
      </c>
      <c r="I13">
        <v>33.229999999999997</v>
      </c>
      <c r="J13">
        <v>42.93</v>
      </c>
      <c r="K13">
        <v>53.08</v>
      </c>
      <c r="L13">
        <v>62.82</v>
      </c>
      <c r="M13">
        <v>73.12</v>
      </c>
      <c r="N13">
        <v>79.33</v>
      </c>
      <c r="O13">
        <v>84.55</v>
      </c>
      <c r="Q13" t="s">
        <v>34</v>
      </c>
      <c r="R13" t="s">
        <v>105</v>
      </c>
      <c r="S13" t="s">
        <v>7</v>
      </c>
      <c r="U13" t="s">
        <v>30</v>
      </c>
      <c r="V13" t="s">
        <v>11</v>
      </c>
      <c r="W13">
        <v>15.92</v>
      </c>
      <c r="X13">
        <v>21.75</v>
      </c>
      <c r="Y13">
        <v>28.94</v>
      </c>
      <c r="Z13">
        <v>34.380000000000003</v>
      </c>
      <c r="AA13">
        <v>38.270000000000003</v>
      </c>
      <c r="AB13">
        <v>43.2</v>
      </c>
      <c r="AC13">
        <v>47.38</v>
      </c>
      <c r="AD13">
        <v>50.09</v>
      </c>
      <c r="AE13">
        <v>51.1</v>
      </c>
      <c r="AG13" t="s">
        <v>36</v>
      </c>
      <c r="AH13" t="s">
        <v>105</v>
      </c>
      <c r="AI13" t="s">
        <v>7</v>
      </c>
      <c r="AK13" t="s">
        <v>30</v>
      </c>
      <c r="AL13" t="s">
        <v>21</v>
      </c>
      <c r="AM13">
        <v>15.97</v>
      </c>
      <c r="AN13">
        <v>27.64</v>
      </c>
      <c r="AO13">
        <v>49.85</v>
      </c>
      <c r="AP13">
        <v>69.180000000000007</v>
      </c>
      <c r="AQ13">
        <v>83.43</v>
      </c>
      <c r="AR13">
        <v>90.04</v>
      </c>
      <c r="AS13">
        <v>94.6</v>
      </c>
      <c r="AT13">
        <v>98.18</v>
      </c>
      <c r="AU13">
        <v>98.8</v>
      </c>
    </row>
    <row r="14" spans="1:47" x14ac:dyDescent="0.25">
      <c r="A14" t="s">
        <v>35</v>
      </c>
      <c r="B14" t="s">
        <v>122</v>
      </c>
      <c r="C14" t="s">
        <v>7</v>
      </c>
      <c r="E14" t="s">
        <v>30</v>
      </c>
      <c r="F14" t="s">
        <v>9</v>
      </c>
      <c r="G14">
        <v>48.88</v>
      </c>
      <c r="H14">
        <v>58.83</v>
      </c>
      <c r="I14">
        <v>71.099999999999994</v>
      </c>
      <c r="J14">
        <v>83.79</v>
      </c>
      <c r="K14">
        <v>91.85</v>
      </c>
      <c r="L14">
        <v>94</v>
      </c>
      <c r="M14">
        <v>96.83</v>
      </c>
      <c r="N14">
        <v>98.21</v>
      </c>
      <c r="O14">
        <v>99.08</v>
      </c>
      <c r="Q14" t="s">
        <v>34</v>
      </c>
      <c r="R14" t="s">
        <v>122</v>
      </c>
      <c r="S14" t="s">
        <v>7</v>
      </c>
      <c r="U14" t="s">
        <v>30</v>
      </c>
      <c r="V14" t="s">
        <v>11</v>
      </c>
      <c r="W14">
        <v>48.88</v>
      </c>
      <c r="X14">
        <v>54.48</v>
      </c>
      <c r="Y14">
        <v>61.34</v>
      </c>
      <c r="Z14">
        <v>68.13</v>
      </c>
      <c r="AA14">
        <v>73.03</v>
      </c>
      <c r="AB14">
        <v>73.67</v>
      </c>
      <c r="AC14">
        <v>74.38</v>
      </c>
      <c r="AD14">
        <v>75.97</v>
      </c>
      <c r="AE14">
        <v>75.239999999999995</v>
      </c>
      <c r="AG14" t="s">
        <v>36</v>
      </c>
      <c r="AH14" t="s">
        <v>122</v>
      </c>
      <c r="AI14" t="s">
        <v>7</v>
      </c>
      <c r="AK14" t="s">
        <v>30</v>
      </c>
      <c r="AL14" t="s">
        <v>21</v>
      </c>
      <c r="AM14">
        <v>49.04</v>
      </c>
      <c r="AN14">
        <v>67.14</v>
      </c>
      <c r="AO14">
        <v>90.15</v>
      </c>
      <c r="AP14">
        <v>93.42</v>
      </c>
      <c r="AQ14">
        <v>95.46</v>
      </c>
      <c r="AR14">
        <v>97.41</v>
      </c>
      <c r="AS14">
        <v>98.91</v>
      </c>
      <c r="AT14">
        <v>99.36</v>
      </c>
      <c r="AU14">
        <v>99.39</v>
      </c>
    </row>
    <row r="15" spans="1:47" x14ac:dyDescent="0.25">
      <c r="A15" t="s">
        <v>35</v>
      </c>
      <c r="B15" t="s">
        <v>131</v>
      </c>
      <c r="C15" t="s">
        <v>7</v>
      </c>
      <c r="E15" t="s">
        <v>30</v>
      </c>
      <c r="F15" t="s">
        <v>9</v>
      </c>
      <c r="G15">
        <v>19.010000000000002</v>
      </c>
      <c r="H15">
        <v>22.44</v>
      </c>
      <c r="I15">
        <v>33.1</v>
      </c>
      <c r="J15">
        <v>38.33</v>
      </c>
      <c r="K15">
        <v>45.14</v>
      </c>
      <c r="L15">
        <v>50.96</v>
      </c>
      <c r="M15">
        <v>57.07</v>
      </c>
      <c r="N15">
        <v>63.5</v>
      </c>
      <c r="O15">
        <v>70.73</v>
      </c>
      <c r="Q15" t="s">
        <v>34</v>
      </c>
      <c r="R15" t="s">
        <v>131</v>
      </c>
      <c r="S15" t="s">
        <v>7</v>
      </c>
      <c r="U15" t="s">
        <v>30</v>
      </c>
      <c r="V15" t="s">
        <v>11</v>
      </c>
      <c r="W15">
        <v>19.010000000000002</v>
      </c>
      <c r="X15">
        <v>22.84</v>
      </c>
      <c r="Y15">
        <v>28.68</v>
      </c>
      <c r="Z15">
        <v>31.81</v>
      </c>
      <c r="AA15">
        <v>34.33</v>
      </c>
      <c r="AB15">
        <v>36.020000000000003</v>
      </c>
      <c r="AC15">
        <v>38.049999999999997</v>
      </c>
      <c r="AD15">
        <v>40.07</v>
      </c>
      <c r="AE15">
        <v>43.55</v>
      </c>
      <c r="AG15" t="s">
        <v>36</v>
      </c>
      <c r="AH15" t="s">
        <v>131</v>
      </c>
      <c r="AI15" t="s">
        <v>7</v>
      </c>
      <c r="AK15" t="s">
        <v>30</v>
      </c>
      <c r="AL15" t="s">
        <v>21</v>
      </c>
      <c r="AM15">
        <v>19.07</v>
      </c>
      <c r="AN15">
        <v>24.77</v>
      </c>
      <c r="AO15">
        <v>49.33</v>
      </c>
      <c r="AP15">
        <v>54.67</v>
      </c>
      <c r="AQ15">
        <v>69.59</v>
      </c>
      <c r="AR15">
        <v>84.29</v>
      </c>
      <c r="AS15">
        <v>94.03</v>
      </c>
      <c r="AT15">
        <v>99.06</v>
      </c>
      <c r="AU15">
        <v>99.72</v>
      </c>
    </row>
    <row r="16" spans="1:47" x14ac:dyDescent="0.25">
      <c r="A16" t="s">
        <v>35</v>
      </c>
      <c r="B16" t="s">
        <v>136</v>
      </c>
      <c r="C16" t="s">
        <v>7</v>
      </c>
      <c r="E16" t="s">
        <v>30</v>
      </c>
      <c r="F16" t="s">
        <v>9</v>
      </c>
      <c r="G16">
        <v>9.7309999999999999</v>
      </c>
      <c r="H16">
        <v>18.899999999999999</v>
      </c>
      <c r="I16">
        <v>26.93</v>
      </c>
      <c r="J16">
        <v>34.46</v>
      </c>
      <c r="K16">
        <v>42.07</v>
      </c>
      <c r="L16">
        <v>51.43</v>
      </c>
      <c r="M16">
        <v>61.63</v>
      </c>
      <c r="N16">
        <v>68.88</v>
      </c>
      <c r="O16">
        <v>76.209999999999994</v>
      </c>
      <c r="Q16" t="s">
        <v>34</v>
      </c>
      <c r="R16" t="s">
        <v>136</v>
      </c>
      <c r="S16" t="s">
        <v>7</v>
      </c>
      <c r="U16" t="s">
        <v>30</v>
      </c>
      <c r="V16" t="s">
        <v>11</v>
      </c>
      <c r="W16">
        <v>9.7309999999999999</v>
      </c>
      <c r="X16">
        <v>17.07</v>
      </c>
      <c r="Y16">
        <v>23.84</v>
      </c>
      <c r="Z16">
        <v>28.62</v>
      </c>
      <c r="AA16">
        <v>32.6</v>
      </c>
      <c r="AB16">
        <v>38.200000000000003</v>
      </c>
      <c r="AC16">
        <v>43.78</v>
      </c>
      <c r="AD16">
        <v>46.41</v>
      </c>
      <c r="AE16">
        <v>51.38</v>
      </c>
      <c r="AG16" t="s">
        <v>36</v>
      </c>
      <c r="AH16" t="s">
        <v>136</v>
      </c>
      <c r="AI16" t="s">
        <v>7</v>
      </c>
      <c r="AK16" t="s">
        <v>30</v>
      </c>
      <c r="AL16" t="s">
        <v>21</v>
      </c>
      <c r="AM16">
        <v>9.7629999999999999</v>
      </c>
      <c r="AN16">
        <v>23.49</v>
      </c>
      <c r="AO16">
        <v>41.05</v>
      </c>
      <c r="AP16">
        <v>58.05</v>
      </c>
      <c r="AQ16">
        <v>73.790000000000006</v>
      </c>
      <c r="AR16">
        <v>86.98</v>
      </c>
      <c r="AS16">
        <v>93.79</v>
      </c>
      <c r="AT16">
        <v>96.22</v>
      </c>
      <c r="AU16">
        <v>98.03</v>
      </c>
    </row>
    <row r="17" spans="1:47" x14ac:dyDescent="0.25">
      <c r="A17" t="s">
        <v>35</v>
      </c>
      <c r="B17" t="s">
        <v>137</v>
      </c>
      <c r="C17" t="s">
        <v>7</v>
      </c>
      <c r="E17" t="s">
        <v>30</v>
      </c>
      <c r="F17" t="s">
        <v>9</v>
      </c>
      <c r="G17">
        <v>13.93</v>
      </c>
      <c r="H17">
        <v>20.88</v>
      </c>
      <c r="I17">
        <v>29.47</v>
      </c>
      <c r="J17">
        <v>39.1</v>
      </c>
      <c r="K17">
        <v>49.08</v>
      </c>
      <c r="L17">
        <v>56.05</v>
      </c>
      <c r="M17">
        <v>63.11</v>
      </c>
      <c r="N17">
        <v>70.14</v>
      </c>
      <c r="O17">
        <v>75.790000000000006</v>
      </c>
      <c r="Q17" t="s">
        <v>34</v>
      </c>
      <c r="R17" t="s">
        <v>137</v>
      </c>
      <c r="S17" t="s">
        <v>7</v>
      </c>
      <c r="U17" t="s">
        <v>30</v>
      </c>
      <c r="V17" t="s">
        <v>11</v>
      </c>
      <c r="W17">
        <v>13.93</v>
      </c>
      <c r="X17">
        <v>19.46</v>
      </c>
      <c r="Y17">
        <v>26.9</v>
      </c>
      <c r="Z17">
        <v>33.03</v>
      </c>
      <c r="AA17">
        <v>38.14</v>
      </c>
      <c r="AB17">
        <v>39.869999999999997</v>
      </c>
      <c r="AC17">
        <v>42.79</v>
      </c>
      <c r="AD17">
        <v>44.76</v>
      </c>
      <c r="AE17">
        <v>45.86</v>
      </c>
      <c r="AG17" t="s">
        <v>36</v>
      </c>
      <c r="AH17" t="s">
        <v>137</v>
      </c>
      <c r="AI17" t="s">
        <v>7</v>
      </c>
      <c r="AK17" t="s">
        <v>30</v>
      </c>
      <c r="AL17" t="s">
        <v>21</v>
      </c>
      <c r="AM17">
        <v>13.97</v>
      </c>
      <c r="AN17">
        <v>25.49</v>
      </c>
      <c r="AO17">
        <v>42.69</v>
      </c>
      <c r="AP17">
        <v>62.01</v>
      </c>
      <c r="AQ17">
        <v>78.81</v>
      </c>
      <c r="AR17">
        <v>88.35</v>
      </c>
      <c r="AS17">
        <v>92.82</v>
      </c>
      <c r="AT17">
        <v>95.84</v>
      </c>
      <c r="AU17">
        <v>98.41</v>
      </c>
    </row>
    <row r="18" spans="1:47" x14ac:dyDescent="0.25">
      <c r="A18" t="s">
        <v>35</v>
      </c>
      <c r="B18" t="s">
        <v>140</v>
      </c>
      <c r="C18" t="s">
        <v>7</v>
      </c>
      <c r="E18" t="s">
        <v>30</v>
      </c>
      <c r="F18" t="s">
        <v>9</v>
      </c>
      <c r="G18">
        <v>12.98</v>
      </c>
      <c r="H18">
        <v>23.84</v>
      </c>
      <c r="I18">
        <v>36.049999999999997</v>
      </c>
      <c r="J18">
        <v>46.44</v>
      </c>
      <c r="K18">
        <v>55.69</v>
      </c>
      <c r="L18">
        <v>63.73</v>
      </c>
      <c r="M18">
        <v>72.88</v>
      </c>
      <c r="N18">
        <v>81.52</v>
      </c>
      <c r="O18">
        <v>87.66</v>
      </c>
      <c r="Q18" t="s">
        <v>34</v>
      </c>
      <c r="R18" t="s">
        <v>140</v>
      </c>
      <c r="S18" t="s">
        <v>7</v>
      </c>
      <c r="U18" t="s">
        <v>30</v>
      </c>
      <c r="V18" t="s">
        <v>11</v>
      </c>
      <c r="W18">
        <v>12.98</v>
      </c>
      <c r="X18">
        <v>22</v>
      </c>
      <c r="Y18">
        <v>32.54</v>
      </c>
      <c r="Z18">
        <v>40.04</v>
      </c>
      <c r="AA18">
        <v>45.69</v>
      </c>
      <c r="AB18">
        <v>50.18</v>
      </c>
      <c r="AC18">
        <v>54.4</v>
      </c>
      <c r="AD18">
        <v>58.76</v>
      </c>
      <c r="AE18">
        <v>63.29</v>
      </c>
      <c r="AG18" t="s">
        <v>36</v>
      </c>
      <c r="AH18" t="s">
        <v>140</v>
      </c>
      <c r="AI18" t="s">
        <v>7</v>
      </c>
      <c r="AK18" t="s">
        <v>30</v>
      </c>
      <c r="AL18" t="s">
        <v>21</v>
      </c>
      <c r="AM18">
        <v>13.02</v>
      </c>
      <c r="AN18">
        <v>30.19</v>
      </c>
      <c r="AO18">
        <v>52.37</v>
      </c>
      <c r="AP18">
        <v>70.72</v>
      </c>
      <c r="AQ18">
        <v>87.26</v>
      </c>
      <c r="AR18">
        <v>98.04</v>
      </c>
      <c r="AS18">
        <v>99.74</v>
      </c>
      <c r="AT18">
        <v>99.34</v>
      </c>
      <c r="AU18">
        <v>99</v>
      </c>
    </row>
    <row r="19" spans="1:47" x14ac:dyDescent="0.25">
      <c r="A19" t="s">
        <v>35</v>
      </c>
      <c r="B19" t="s">
        <v>150</v>
      </c>
      <c r="C19" t="s">
        <v>7</v>
      </c>
      <c r="E19" t="s">
        <v>30</v>
      </c>
      <c r="F19" t="s">
        <v>9</v>
      </c>
      <c r="G19">
        <v>5.5110000000000001</v>
      </c>
      <c r="H19">
        <v>19.739999999999998</v>
      </c>
      <c r="I19">
        <v>33.619999999999997</v>
      </c>
      <c r="J19">
        <v>43.69</v>
      </c>
      <c r="K19">
        <v>54.2</v>
      </c>
      <c r="L19">
        <v>62.67</v>
      </c>
      <c r="M19">
        <v>70.58</v>
      </c>
      <c r="N19">
        <v>76.900000000000006</v>
      </c>
      <c r="O19">
        <v>85.77</v>
      </c>
      <c r="Q19" t="s">
        <v>34</v>
      </c>
      <c r="R19" t="s">
        <v>150</v>
      </c>
      <c r="S19" t="s">
        <v>7</v>
      </c>
      <c r="U19" t="s">
        <v>30</v>
      </c>
      <c r="V19" t="s">
        <v>11</v>
      </c>
      <c r="W19">
        <v>5.5110000000000001</v>
      </c>
      <c r="X19">
        <v>18</v>
      </c>
      <c r="Y19">
        <v>28.07</v>
      </c>
      <c r="Z19">
        <v>32.840000000000003</v>
      </c>
      <c r="AA19">
        <v>36.9</v>
      </c>
      <c r="AB19">
        <v>40.03</v>
      </c>
      <c r="AC19">
        <v>44.49</v>
      </c>
      <c r="AD19">
        <v>47.34</v>
      </c>
      <c r="AE19">
        <v>50.22</v>
      </c>
      <c r="AG19" t="s">
        <v>36</v>
      </c>
      <c r="AH19" t="s">
        <v>150</v>
      </c>
      <c r="AI19" t="s">
        <v>7</v>
      </c>
      <c r="AK19" t="s">
        <v>30</v>
      </c>
      <c r="AL19" t="s">
        <v>21</v>
      </c>
      <c r="AM19">
        <v>5.5209999999999999</v>
      </c>
      <c r="AN19">
        <v>25.23</v>
      </c>
      <c r="AO19">
        <v>55.09</v>
      </c>
      <c r="AP19">
        <v>76.819999999999993</v>
      </c>
      <c r="AQ19">
        <v>89.62</v>
      </c>
      <c r="AR19">
        <v>94.05</v>
      </c>
      <c r="AS19">
        <v>96.79</v>
      </c>
      <c r="AT19">
        <v>99.13</v>
      </c>
      <c r="AU19">
        <v>99.46</v>
      </c>
    </row>
    <row r="20" spans="1:47" x14ac:dyDescent="0.25">
      <c r="A20" t="s">
        <v>35</v>
      </c>
      <c r="B20" t="s">
        <v>157</v>
      </c>
      <c r="C20" t="s">
        <v>7</v>
      </c>
      <c r="E20" t="s">
        <v>30</v>
      </c>
      <c r="F20" t="s">
        <v>9</v>
      </c>
      <c r="G20">
        <v>5.9210000000000003</v>
      </c>
      <c r="H20">
        <v>16.34</v>
      </c>
      <c r="I20">
        <v>25.6</v>
      </c>
      <c r="J20">
        <v>32.979999999999997</v>
      </c>
      <c r="K20">
        <v>39.18</v>
      </c>
      <c r="L20">
        <v>44.71</v>
      </c>
      <c r="M20">
        <v>51.35</v>
      </c>
      <c r="N20">
        <v>60.43</v>
      </c>
      <c r="O20">
        <v>69.290000000000006</v>
      </c>
      <c r="Q20" t="s">
        <v>34</v>
      </c>
      <c r="R20" t="s">
        <v>157</v>
      </c>
      <c r="S20" t="s">
        <v>7</v>
      </c>
      <c r="U20" t="s">
        <v>30</v>
      </c>
      <c r="V20" t="s">
        <v>11</v>
      </c>
      <c r="W20">
        <v>5.9210000000000003</v>
      </c>
      <c r="X20">
        <v>15.78</v>
      </c>
      <c r="Y20">
        <v>22.79</v>
      </c>
      <c r="Z20">
        <v>26.41</v>
      </c>
      <c r="AA20">
        <v>29.66</v>
      </c>
      <c r="AB20">
        <v>32.46</v>
      </c>
      <c r="AC20">
        <v>36</v>
      </c>
      <c r="AD20">
        <v>39.53</v>
      </c>
      <c r="AE20">
        <v>45.81</v>
      </c>
      <c r="AG20" t="s">
        <v>36</v>
      </c>
      <c r="AH20" t="s">
        <v>157</v>
      </c>
      <c r="AI20" t="s">
        <v>7</v>
      </c>
      <c r="AK20" t="s">
        <v>30</v>
      </c>
      <c r="AL20" t="s">
        <v>21</v>
      </c>
      <c r="AM20">
        <v>5.93</v>
      </c>
      <c r="AN20">
        <v>19.3</v>
      </c>
      <c r="AO20">
        <v>40.67</v>
      </c>
      <c r="AP20">
        <v>60.98</v>
      </c>
      <c r="AQ20">
        <v>76.97</v>
      </c>
      <c r="AR20">
        <v>89.54</v>
      </c>
      <c r="AS20">
        <v>95.1</v>
      </c>
      <c r="AT20">
        <v>96.87</v>
      </c>
      <c r="AU20">
        <v>98.28</v>
      </c>
    </row>
    <row r="21" spans="1:47" x14ac:dyDescent="0.25">
      <c r="A21" t="s">
        <v>35</v>
      </c>
      <c r="B21" t="s">
        <v>174</v>
      </c>
      <c r="C21" t="s">
        <v>7</v>
      </c>
      <c r="E21" t="s">
        <v>30</v>
      </c>
      <c r="F21" t="s">
        <v>9</v>
      </c>
      <c r="G21">
        <v>15.83</v>
      </c>
      <c r="H21">
        <v>31.32</v>
      </c>
      <c r="I21">
        <v>41.25</v>
      </c>
      <c r="J21">
        <v>48.14</v>
      </c>
      <c r="K21">
        <v>54.9</v>
      </c>
      <c r="L21">
        <v>62.03</v>
      </c>
      <c r="M21">
        <v>68.58</v>
      </c>
      <c r="N21">
        <v>74.55</v>
      </c>
      <c r="O21">
        <v>80.02</v>
      </c>
      <c r="Q21" t="s">
        <v>34</v>
      </c>
      <c r="R21" t="s">
        <v>174</v>
      </c>
      <c r="S21" t="s">
        <v>7</v>
      </c>
      <c r="U21" t="s">
        <v>30</v>
      </c>
      <c r="V21" t="s">
        <v>11</v>
      </c>
      <c r="W21">
        <v>15.83</v>
      </c>
      <c r="X21">
        <v>29.09</v>
      </c>
      <c r="Y21">
        <v>37.479999999999997</v>
      </c>
      <c r="Z21">
        <v>40.630000000000003</v>
      </c>
      <c r="AA21">
        <v>42.54</v>
      </c>
      <c r="AB21">
        <v>45.5</v>
      </c>
      <c r="AC21">
        <v>47.89</v>
      </c>
      <c r="AD21">
        <v>48.65</v>
      </c>
      <c r="AE21">
        <v>50.68</v>
      </c>
      <c r="AG21" t="s">
        <v>36</v>
      </c>
      <c r="AH21" t="s">
        <v>174</v>
      </c>
      <c r="AI21" t="s">
        <v>7</v>
      </c>
      <c r="AK21" t="s">
        <v>30</v>
      </c>
      <c r="AL21" t="s">
        <v>21</v>
      </c>
      <c r="AM21">
        <v>15.88</v>
      </c>
      <c r="AN21">
        <v>36.35</v>
      </c>
      <c r="AO21">
        <v>59.81</v>
      </c>
      <c r="AP21">
        <v>76.91</v>
      </c>
      <c r="AQ21">
        <v>87.94</v>
      </c>
      <c r="AR21">
        <v>92</v>
      </c>
      <c r="AS21">
        <v>94.89</v>
      </c>
      <c r="AT21">
        <v>97.5</v>
      </c>
      <c r="AU21">
        <v>99.09</v>
      </c>
    </row>
    <row r="22" spans="1:47" x14ac:dyDescent="0.25">
      <c r="A22" t="s">
        <v>35</v>
      </c>
      <c r="B22" t="s">
        <v>182</v>
      </c>
      <c r="C22" t="s">
        <v>7</v>
      </c>
      <c r="E22" t="s">
        <v>30</v>
      </c>
      <c r="F22" t="s">
        <v>9</v>
      </c>
      <c r="G22">
        <v>19.91</v>
      </c>
      <c r="H22">
        <v>26.21</v>
      </c>
      <c r="I22">
        <v>32.79</v>
      </c>
      <c r="J22">
        <v>39.21</v>
      </c>
      <c r="K22">
        <v>46.11</v>
      </c>
      <c r="L22">
        <v>53.47</v>
      </c>
      <c r="M22">
        <v>60.91</v>
      </c>
      <c r="N22">
        <v>68.849999999999994</v>
      </c>
      <c r="O22">
        <v>76.14</v>
      </c>
      <c r="Q22" t="s">
        <v>34</v>
      </c>
      <c r="R22" t="s">
        <v>182</v>
      </c>
      <c r="S22" t="s">
        <v>7</v>
      </c>
      <c r="U22" t="s">
        <v>30</v>
      </c>
      <c r="V22" t="s">
        <v>11</v>
      </c>
      <c r="W22">
        <v>19.91</v>
      </c>
      <c r="X22">
        <v>24.43</v>
      </c>
      <c r="Y22">
        <v>29.69</v>
      </c>
      <c r="Z22">
        <v>33.159999999999997</v>
      </c>
      <c r="AA22">
        <v>36.11</v>
      </c>
      <c r="AB22">
        <v>39.409999999999997</v>
      </c>
      <c r="AC22">
        <v>42.67</v>
      </c>
      <c r="AD22">
        <v>45.6</v>
      </c>
      <c r="AE22">
        <v>52.13</v>
      </c>
      <c r="AG22" t="s">
        <v>36</v>
      </c>
      <c r="AH22" t="s">
        <v>182</v>
      </c>
      <c r="AI22" t="s">
        <v>7</v>
      </c>
      <c r="AK22" t="s">
        <v>30</v>
      </c>
      <c r="AL22" t="s">
        <v>21</v>
      </c>
      <c r="AM22">
        <v>19.98</v>
      </c>
      <c r="AN22">
        <v>32.32</v>
      </c>
      <c r="AO22">
        <v>48.95</v>
      </c>
      <c r="AP22">
        <v>65.900000000000006</v>
      </c>
      <c r="AQ22">
        <v>80.959999999999994</v>
      </c>
      <c r="AR22">
        <v>91.92</v>
      </c>
      <c r="AS22">
        <v>97.24</v>
      </c>
      <c r="AT22">
        <v>98.41</v>
      </c>
      <c r="AU22">
        <v>98.81</v>
      </c>
    </row>
    <row r="23" spans="1:47" x14ac:dyDescent="0.25">
      <c r="A23" t="s">
        <v>35</v>
      </c>
      <c r="B23" t="s">
        <v>187</v>
      </c>
      <c r="C23" t="s">
        <v>7</v>
      </c>
      <c r="E23" t="s">
        <v>30</v>
      </c>
      <c r="F23" t="s">
        <v>9</v>
      </c>
      <c r="G23">
        <v>21.05</v>
      </c>
      <c r="H23">
        <v>27.54</v>
      </c>
      <c r="I23">
        <v>44.17</v>
      </c>
      <c r="J23">
        <v>58.37</v>
      </c>
      <c r="K23">
        <v>68.150000000000006</v>
      </c>
      <c r="L23">
        <v>74.84</v>
      </c>
      <c r="M23">
        <v>79.53</v>
      </c>
      <c r="N23">
        <v>84.13</v>
      </c>
      <c r="O23">
        <v>89.51</v>
      </c>
      <c r="Q23" t="s">
        <v>34</v>
      </c>
      <c r="R23" t="s">
        <v>187</v>
      </c>
      <c r="S23" t="s">
        <v>7</v>
      </c>
      <c r="U23" t="s">
        <v>30</v>
      </c>
      <c r="V23" t="s">
        <v>11</v>
      </c>
      <c r="W23">
        <v>21.05</v>
      </c>
      <c r="X23">
        <v>28.91</v>
      </c>
      <c r="Y23">
        <v>38.03</v>
      </c>
      <c r="Z23">
        <v>47.58</v>
      </c>
      <c r="AA23">
        <v>54.5</v>
      </c>
      <c r="AB23">
        <v>58.84</v>
      </c>
      <c r="AC23">
        <v>62.41</v>
      </c>
      <c r="AD23">
        <v>65.72</v>
      </c>
      <c r="AE23">
        <v>67.47</v>
      </c>
      <c r="AG23" t="s">
        <v>36</v>
      </c>
      <c r="AH23" t="s">
        <v>187</v>
      </c>
      <c r="AI23" t="s">
        <v>7</v>
      </c>
      <c r="AK23" t="s">
        <v>30</v>
      </c>
      <c r="AL23" t="s">
        <v>21</v>
      </c>
      <c r="AM23">
        <v>21.12</v>
      </c>
      <c r="AN23">
        <v>25.53</v>
      </c>
      <c r="AO23">
        <v>55.04</v>
      </c>
      <c r="AP23">
        <v>72.94</v>
      </c>
      <c r="AQ23">
        <v>82.89</v>
      </c>
      <c r="AR23">
        <v>87.88</v>
      </c>
      <c r="AS23">
        <v>91.59</v>
      </c>
      <c r="AT23">
        <v>94.64</v>
      </c>
      <c r="AU23">
        <v>97.46</v>
      </c>
    </row>
    <row r="24" spans="1:47" x14ac:dyDescent="0.25">
      <c r="A24" t="s">
        <v>35</v>
      </c>
      <c r="B24" t="s">
        <v>193</v>
      </c>
      <c r="C24" t="s">
        <v>7</v>
      </c>
      <c r="E24" t="s">
        <v>30</v>
      </c>
      <c r="F24" t="s">
        <v>9</v>
      </c>
      <c r="G24">
        <v>30.09</v>
      </c>
      <c r="H24">
        <v>32.729999999999997</v>
      </c>
      <c r="I24">
        <v>39.99</v>
      </c>
      <c r="J24">
        <v>46.51</v>
      </c>
      <c r="K24">
        <v>53.31</v>
      </c>
      <c r="L24">
        <v>58.85</v>
      </c>
      <c r="M24">
        <v>65.680000000000007</v>
      </c>
      <c r="N24">
        <v>69.86</v>
      </c>
      <c r="O24">
        <v>76.06</v>
      </c>
      <c r="Q24" t="s">
        <v>34</v>
      </c>
      <c r="R24" t="s">
        <v>193</v>
      </c>
      <c r="S24" t="s">
        <v>7</v>
      </c>
      <c r="U24" t="s">
        <v>30</v>
      </c>
      <c r="V24" t="s">
        <v>11</v>
      </c>
      <c r="W24">
        <v>30.09</v>
      </c>
      <c r="X24">
        <v>30.99</v>
      </c>
      <c r="Y24">
        <v>35.630000000000003</v>
      </c>
      <c r="Z24">
        <v>36.630000000000003</v>
      </c>
      <c r="AA24">
        <v>37.39</v>
      </c>
      <c r="AB24">
        <v>36.51</v>
      </c>
      <c r="AC24">
        <v>40.68</v>
      </c>
      <c r="AD24">
        <v>41.14</v>
      </c>
      <c r="AE24">
        <v>41.35</v>
      </c>
      <c r="AG24" t="s">
        <v>36</v>
      </c>
      <c r="AH24" t="s">
        <v>193</v>
      </c>
      <c r="AI24" t="s">
        <v>7</v>
      </c>
      <c r="AK24" t="s">
        <v>30</v>
      </c>
      <c r="AL24" t="s">
        <v>21</v>
      </c>
      <c r="AM24">
        <v>30.19</v>
      </c>
      <c r="AN24">
        <v>39.35</v>
      </c>
      <c r="AO24">
        <v>58.54</v>
      </c>
      <c r="AP24">
        <v>74.540000000000006</v>
      </c>
      <c r="AQ24">
        <v>87.93</v>
      </c>
      <c r="AR24">
        <v>97.62</v>
      </c>
      <c r="AS24">
        <v>99.27</v>
      </c>
      <c r="AT24">
        <v>99.09</v>
      </c>
      <c r="AU24">
        <v>98.99</v>
      </c>
    </row>
    <row r="25" spans="1:47" x14ac:dyDescent="0.25">
      <c r="A25" t="s">
        <v>35</v>
      </c>
      <c r="B25" t="s">
        <v>194</v>
      </c>
      <c r="C25" t="s">
        <v>7</v>
      </c>
      <c r="E25" t="s">
        <v>30</v>
      </c>
      <c r="F25" t="s">
        <v>9</v>
      </c>
      <c r="G25">
        <v>5.9450000000000003</v>
      </c>
      <c r="H25">
        <v>8.8190000000000008</v>
      </c>
      <c r="I25">
        <v>15.93</v>
      </c>
      <c r="J25">
        <v>24.92</v>
      </c>
      <c r="K25">
        <v>34.520000000000003</v>
      </c>
      <c r="L25">
        <v>45.47</v>
      </c>
      <c r="M25">
        <v>56.58</v>
      </c>
      <c r="N25">
        <v>68.44</v>
      </c>
      <c r="O25">
        <v>77.400000000000006</v>
      </c>
      <c r="Q25" t="s">
        <v>34</v>
      </c>
      <c r="R25" t="s">
        <v>194</v>
      </c>
      <c r="S25" t="s">
        <v>7</v>
      </c>
      <c r="U25" t="s">
        <v>30</v>
      </c>
      <c r="V25" t="s">
        <v>11</v>
      </c>
      <c r="W25">
        <v>5.9450000000000003</v>
      </c>
      <c r="X25">
        <v>9.1180000000000003</v>
      </c>
      <c r="Y25">
        <v>14.52</v>
      </c>
      <c r="Z25">
        <v>19.55</v>
      </c>
      <c r="AA25">
        <v>23</v>
      </c>
      <c r="AB25">
        <v>28.51</v>
      </c>
      <c r="AC25">
        <v>32.79</v>
      </c>
      <c r="AD25">
        <v>35.79</v>
      </c>
      <c r="AE25">
        <v>38.880000000000003</v>
      </c>
      <c r="AG25" t="s">
        <v>36</v>
      </c>
      <c r="AH25" t="s">
        <v>194</v>
      </c>
      <c r="AI25" t="s">
        <v>7</v>
      </c>
      <c r="AK25" t="s">
        <v>30</v>
      </c>
      <c r="AL25" t="s">
        <v>21</v>
      </c>
      <c r="AM25">
        <v>5.9450000000000003</v>
      </c>
      <c r="AN25">
        <v>11.13</v>
      </c>
      <c r="AO25">
        <v>27.37</v>
      </c>
      <c r="AP25">
        <v>49.42</v>
      </c>
      <c r="AQ25">
        <v>71.709999999999994</v>
      </c>
      <c r="AR25">
        <v>83.31</v>
      </c>
      <c r="AS25">
        <v>90.27</v>
      </c>
      <c r="AT25">
        <v>96.14</v>
      </c>
      <c r="AU25">
        <v>98.59</v>
      </c>
    </row>
    <row r="26" spans="1:47" x14ac:dyDescent="0.25">
      <c r="A26" t="s">
        <v>35</v>
      </c>
      <c r="B26" t="s">
        <v>198</v>
      </c>
      <c r="C26" t="s">
        <v>7</v>
      </c>
      <c r="E26" t="s">
        <v>30</v>
      </c>
      <c r="F26" t="s">
        <v>9</v>
      </c>
      <c r="G26">
        <v>25.31</v>
      </c>
      <c r="H26">
        <v>31.99</v>
      </c>
      <c r="I26">
        <v>41.76</v>
      </c>
      <c r="J26">
        <v>43.77</v>
      </c>
      <c r="K26">
        <v>50.5</v>
      </c>
      <c r="L26">
        <v>56.28</v>
      </c>
      <c r="M26">
        <v>63.04</v>
      </c>
      <c r="N26">
        <v>71.319999999999993</v>
      </c>
      <c r="O26">
        <v>79.430000000000007</v>
      </c>
      <c r="Q26" t="s">
        <v>34</v>
      </c>
      <c r="R26" t="s">
        <v>198</v>
      </c>
      <c r="S26" t="s">
        <v>7</v>
      </c>
      <c r="U26" t="s">
        <v>30</v>
      </c>
      <c r="V26" t="s">
        <v>11</v>
      </c>
      <c r="W26">
        <v>25.31</v>
      </c>
      <c r="X26">
        <v>30.78</v>
      </c>
      <c r="Y26">
        <v>37.79</v>
      </c>
      <c r="Z26">
        <v>39.119999999999997</v>
      </c>
      <c r="AA26">
        <v>45.3</v>
      </c>
      <c r="AB26">
        <v>49.19</v>
      </c>
      <c r="AC26">
        <v>54.53</v>
      </c>
      <c r="AD26">
        <v>61.21</v>
      </c>
      <c r="AE26">
        <v>68.27</v>
      </c>
      <c r="AG26" t="s">
        <v>36</v>
      </c>
      <c r="AH26" t="s">
        <v>198</v>
      </c>
      <c r="AI26" t="s">
        <v>7</v>
      </c>
      <c r="AK26" t="s">
        <v>30</v>
      </c>
      <c r="AL26" t="s">
        <v>21</v>
      </c>
      <c r="AM26">
        <v>25.31</v>
      </c>
      <c r="AN26">
        <v>34.47</v>
      </c>
      <c r="AO26">
        <v>53.35</v>
      </c>
      <c r="AP26">
        <v>59.38</v>
      </c>
      <c r="AQ26">
        <v>69.83</v>
      </c>
      <c r="AR26">
        <v>78.34</v>
      </c>
      <c r="AS26">
        <v>88.39</v>
      </c>
      <c r="AT26">
        <v>96.89</v>
      </c>
      <c r="AU26">
        <v>98.33</v>
      </c>
    </row>
    <row r="27" spans="1:47" x14ac:dyDescent="0.25">
      <c r="A27" t="s">
        <v>35</v>
      </c>
      <c r="B27" t="s">
        <v>200</v>
      </c>
      <c r="C27" t="s">
        <v>7</v>
      </c>
      <c r="E27" t="s">
        <v>30</v>
      </c>
      <c r="F27" t="s">
        <v>9</v>
      </c>
      <c r="G27">
        <v>42.51</v>
      </c>
      <c r="H27">
        <v>49.98</v>
      </c>
      <c r="I27">
        <v>61.05</v>
      </c>
      <c r="J27">
        <v>65.88</v>
      </c>
      <c r="K27">
        <v>72.680000000000007</v>
      </c>
      <c r="L27">
        <v>81.52</v>
      </c>
      <c r="M27">
        <v>88.21</v>
      </c>
      <c r="N27">
        <v>93.05</v>
      </c>
      <c r="O27">
        <v>96.61</v>
      </c>
      <c r="Q27" t="s">
        <v>34</v>
      </c>
      <c r="R27" t="s">
        <v>200</v>
      </c>
      <c r="S27" t="s">
        <v>7</v>
      </c>
      <c r="U27" t="s">
        <v>30</v>
      </c>
      <c r="V27" t="s">
        <v>11</v>
      </c>
      <c r="W27">
        <v>42.51</v>
      </c>
      <c r="X27">
        <v>45.67</v>
      </c>
      <c r="Y27">
        <v>54.17</v>
      </c>
      <c r="Z27">
        <v>55.44</v>
      </c>
      <c r="AA27">
        <v>57.33</v>
      </c>
      <c r="AB27">
        <v>61.93</v>
      </c>
      <c r="AC27">
        <v>64.38</v>
      </c>
      <c r="AD27">
        <v>66.22</v>
      </c>
      <c r="AE27">
        <v>68.09</v>
      </c>
      <c r="AG27" t="s">
        <v>36</v>
      </c>
      <c r="AH27" t="s">
        <v>200</v>
      </c>
      <c r="AI27" t="s">
        <v>7</v>
      </c>
      <c r="AK27" t="s">
        <v>30</v>
      </c>
      <c r="AL27" t="s">
        <v>21</v>
      </c>
      <c r="AM27">
        <v>42.65</v>
      </c>
      <c r="AN27">
        <v>61.43</v>
      </c>
      <c r="AO27">
        <v>78.28</v>
      </c>
      <c r="AP27">
        <v>91.03</v>
      </c>
      <c r="AQ27">
        <v>99.02</v>
      </c>
      <c r="AR27">
        <v>99.62</v>
      </c>
      <c r="AS27">
        <v>99.06</v>
      </c>
      <c r="AT27">
        <v>99.06</v>
      </c>
      <c r="AU27">
        <v>99.06</v>
      </c>
    </row>
    <row r="28" spans="1:47" x14ac:dyDescent="0.25">
      <c r="A28" t="s">
        <v>35</v>
      </c>
      <c r="B28" t="s">
        <v>204</v>
      </c>
      <c r="C28" t="s">
        <v>7</v>
      </c>
      <c r="E28" t="s">
        <v>30</v>
      </c>
      <c r="F28" t="s">
        <v>9</v>
      </c>
      <c r="G28">
        <v>20.75</v>
      </c>
      <c r="H28">
        <v>32.68</v>
      </c>
      <c r="I28">
        <v>42.27</v>
      </c>
      <c r="J28">
        <v>50.06</v>
      </c>
      <c r="K28">
        <v>58.95</v>
      </c>
      <c r="L28">
        <v>68.55</v>
      </c>
      <c r="M28">
        <v>77.569999999999993</v>
      </c>
      <c r="N28">
        <v>84.46</v>
      </c>
      <c r="O28">
        <v>89.59</v>
      </c>
      <c r="Q28" t="s">
        <v>34</v>
      </c>
      <c r="R28" t="s">
        <v>204</v>
      </c>
      <c r="S28" t="s">
        <v>7</v>
      </c>
      <c r="U28" t="s">
        <v>30</v>
      </c>
      <c r="V28" t="s">
        <v>11</v>
      </c>
      <c r="W28">
        <v>20.75</v>
      </c>
      <c r="X28">
        <v>30.26</v>
      </c>
      <c r="Y28">
        <v>38.6</v>
      </c>
      <c r="Z28">
        <v>43.7</v>
      </c>
      <c r="AA28">
        <v>48.39</v>
      </c>
      <c r="AB28">
        <v>53.77</v>
      </c>
      <c r="AC28">
        <v>57.16</v>
      </c>
      <c r="AD28">
        <v>58.92</v>
      </c>
      <c r="AE28">
        <v>59.98</v>
      </c>
      <c r="AG28" t="s">
        <v>36</v>
      </c>
      <c r="AH28" t="s">
        <v>204</v>
      </c>
      <c r="AI28" t="s">
        <v>7</v>
      </c>
      <c r="AK28" t="s">
        <v>30</v>
      </c>
      <c r="AL28" t="s">
        <v>21</v>
      </c>
      <c r="AM28">
        <v>20.82</v>
      </c>
      <c r="AN28">
        <v>39.119999999999997</v>
      </c>
      <c r="AO28">
        <v>57.46</v>
      </c>
      <c r="AP28">
        <v>73.64</v>
      </c>
      <c r="AQ28">
        <v>85.68</v>
      </c>
      <c r="AR28">
        <v>90.67</v>
      </c>
      <c r="AS28">
        <v>93.65</v>
      </c>
      <c r="AT28">
        <v>96.27</v>
      </c>
      <c r="AU28">
        <v>98.34</v>
      </c>
    </row>
    <row r="29" spans="1:47" x14ac:dyDescent="0.25">
      <c r="A29" t="s">
        <v>35</v>
      </c>
      <c r="B29" t="s">
        <v>210</v>
      </c>
      <c r="C29" t="s">
        <v>7</v>
      </c>
      <c r="E29" t="s">
        <v>30</v>
      </c>
      <c r="F29" t="s">
        <v>9</v>
      </c>
      <c r="G29">
        <v>8.7260000000000009</v>
      </c>
      <c r="H29">
        <v>17.05</v>
      </c>
      <c r="I29">
        <v>34.36</v>
      </c>
      <c r="J29">
        <v>44.18</v>
      </c>
      <c r="K29">
        <v>51.97</v>
      </c>
      <c r="L29">
        <v>59.91</v>
      </c>
      <c r="M29">
        <v>68.63</v>
      </c>
      <c r="N29">
        <v>77.319999999999993</v>
      </c>
      <c r="O29">
        <v>83.52</v>
      </c>
      <c r="Q29" t="s">
        <v>34</v>
      </c>
      <c r="R29" t="s">
        <v>210</v>
      </c>
      <c r="S29" t="s">
        <v>7</v>
      </c>
      <c r="U29" t="s">
        <v>30</v>
      </c>
      <c r="V29" t="s">
        <v>11</v>
      </c>
      <c r="W29">
        <v>8.7260000000000009</v>
      </c>
      <c r="X29">
        <v>16.27</v>
      </c>
      <c r="Y29">
        <v>26.87</v>
      </c>
      <c r="Z29">
        <v>35.76</v>
      </c>
      <c r="AA29">
        <v>39.54</v>
      </c>
      <c r="AB29">
        <v>43.66</v>
      </c>
      <c r="AC29">
        <v>47.75</v>
      </c>
      <c r="AD29">
        <v>50.6</v>
      </c>
      <c r="AE29">
        <v>54.66</v>
      </c>
      <c r="AG29" t="s">
        <v>36</v>
      </c>
      <c r="AH29" t="s">
        <v>210</v>
      </c>
      <c r="AI29" t="s">
        <v>7</v>
      </c>
      <c r="AK29" t="s">
        <v>30</v>
      </c>
      <c r="AL29" t="s">
        <v>21</v>
      </c>
      <c r="AM29">
        <v>8.7260000000000009</v>
      </c>
      <c r="AN29">
        <v>20.69</v>
      </c>
      <c r="AO29">
        <v>54.48</v>
      </c>
      <c r="AP29">
        <v>70.8</v>
      </c>
      <c r="AQ29">
        <v>85.63</v>
      </c>
      <c r="AR29">
        <v>94.9</v>
      </c>
      <c r="AS29">
        <v>97.26</v>
      </c>
      <c r="AT29">
        <v>98.12</v>
      </c>
      <c r="AU29">
        <v>98.82</v>
      </c>
    </row>
    <row r="30" spans="1:47" x14ac:dyDescent="0.25">
      <c r="A30" t="s">
        <v>35</v>
      </c>
      <c r="B30" t="s">
        <v>220</v>
      </c>
      <c r="C30" t="s">
        <v>7</v>
      </c>
      <c r="E30" t="s">
        <v>30</v>
      </c>
      <c r="F30" t="s">
        <v>9</v>
      </c>
      <c r="G30">
        <v>29.09</v>
      </c>
      <c r="H30">
        <v>31.67</v>
      </c>
      <c r="I30">
        <v>38.32</v>
      </c>
      <c r="J30">
        <v>47.38</v>
      </c>
      <c r="K30">
        <v>57.27</v>
      </c>
      <c r="L30">
        <v>67.72</v>
      </c>
      <c r="M30">
        <v>76.14</v>
      </c>
      <c r="N30">
        <v>84.03</v>
      </c>
      <c r="O30">
        <v>90.51</v>
      </c>
      <c r="Q30" t="s">
        <v>34</v>
      </c>
      <c r="R30" t="s">
        <v>220</v>
      </c>
      <c r="S30" t="s">
        <v>7</v>
      </c>
      <c r="U30" t="s">
        <v>30</v>
      </c>
      <c r="V30" t="s">
        <v>11</v>
      </c>
      <c r="W30">
        <v>29.09</v>
      </c>
      <c r="X30">
        <v>29.89</v>
      </c>
      <c r="Y30">
        <v>33.79</v>
      </c>
      <c r="Z30">
        <v>37.46</v>
      </c>
      <c r="AA30">
        <v>42.17</v>
      </c>
      <c r="AB30">
        <v>47.04</v>
      </c>
      <c r="AC30">
        <v>51.45</v>
      </c>
      <c r="AD30">
        <v>55.09</v>
      </c>
      <c r="AE30">
        <v>56.7</v>
      </c>
      <c r="AG30" t="s">
        <v>36</v>
      </c>
      <c r="AH30" t="s">
        <v>220</v>
      </c>
      <c r="AI30" t="s">
        <v>7</v>
      </c>
      <c r="AK30" t="s">
        <v>30</v>
      </c>
      <c r="AL30" t="s">
        <v>21</v>
      </c>
      <c r="AM30">
        <v>29.18</v>
      </c>
      <c r="AN30">
        <v>37.4</v>
      </c>
      <c r="AO30">
        <v>55.86</v>
      </c>
      <c r="AP30">
        <v>73.569999999999993</v>
      </c>
      <c r="AQ30">
        <v>88.05</v>
      </c>
      <c r="AR30">
        <v>95.82</v>
      </c>
      <c r="AS30">
        <v>99.15</v>
      </c>
      <c r="AT30">
        <v>99.18</v>
      </c>
      <c r="AU30">
        <v>99.02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2E653-AD99-46CE-A46B-55926A709F05}">
  <sheetPr codeName="Sheet27"/>
  <dimension ref="A1:V88"/>
  <sheetViews>
    <sheetView zoomScale="98" zoomScaleNormal="98" workbookViewId="0">
      <selection activeCell="F23" sqref="F23:I32"/>
    </sheetView>
  </sheetViews>
  <sheetFormatPr defaultRowHeight="15" x14ac:dyDescent="0.25"/>
  <cols>
    <col min="9" max="9" width="10.42578125" customWidth="1"/>
  </cols>
  <sheetData>
    <row r="1" spans="1:22" x14ac:dyDescent="0.25">
      <c r="B1" t="s">
        <v>29</v>
      </c>
      <c r="C1" t="s">
        <v>27</v>
      </c>
      <c r="D1" t="s">
        <v>28</v>
      </c>
      <c r="T1" t="s">
        <v>34</v>
      </c>
      <c r="U1" t="s">
        <v>35</v>
      </c>
      <c r="V1" t="s">
        <v>36</v>
      </c>
    </row>
    <row r="2" spans="1:22" x14ac:dyDescent="0.25">
      <c r="B2" t="str">
        <f>T2</f>
        <v>India</v>
      </c>
      <c r="C2" t="str">
        <f>U2</f>
        <v>India</v>
      </c>
      <c r="D2" t="str">
        <f>V2</f>
        <v>India</v>
      </c>
      <c r="H2" t="s">
        <v>33</v>
      </c>
      <c r="T2" t="s">
        <v>23</v>
      </c>
      <c r="U2" t="s">
        <v>23</v>
      </c>
      <c r="V2" t="s">
        <v>23</v>
      </c>
    </row>
    <row r="3" spans="1:22" x14ac:dyDescent="0.25">
      <c r="B3" t="s">
        <v>7</v>
      </c>
      <c r="C3" t="s">
        <v>7</v>
      </c>
      <c r="D3" t="s">
        <v>7</v>
      </c>
      <c r="T3" t="s">
        <v>7</v>
      </c>
      <c r="U3" t="s">
        <v>7</v>
      </c>
      <c r="V3" t="s">
        <v>7</v>
      </c>
    </row>
    <row r="5" spans="1:22" x14ac:dyDescent="0.25">
      <c r="A5" t="str">
        <f>B2</f>
        <v>India</v>
      </c>
      <c r="B5" t="s">
        <v>30</v>
      </c>
      <c r="C5" t="s">
        <v>30</v>
      </c>
      <c r="D5" t="s">
        <v>30</v>
      </c>
      <c r="T5" t="s">
        <v>30</v>
      </c>
      <c r="U5" t="s">
        <v>30</v>
      </c>
      <c r="V5" t="s">
        <v>30</v>
      </c>
    </row>
    <row r="6" spans="1:22" x14ac:dyDescent="0.25">
      <c r="B6" t="str">
        <f>T6</f>
        <v>SSP3 IFs</v>
      </c>
      <c r="C6" t="str">
        <f>U6</f>
        <v>SSP2 IFs</v>
      </c>
      <c r="D6" t="str">
        <f>V6</f>
        <v>SSP5IFs_Fin</v>
      </c>
      <c r="T6" t="s">
        <v>11</v>
      </c>
      <c r="U6" t="s">
        <v>9</v>
      </c>
      <c r="V6" t="s">
        <v>21</v>
      </c>
    </row>
    <row r="7" spans="1:22" x14ac:dyDescent="0.25">
      <c r="A7">
        <v>2020</v>
      </c>
      <c r="B7">
        <f>T8</f>
        <v>49.82</v>
      </c>
      <c r="C7">
        <f t="shared" ref="C7:D22" si="0">U8</f>
        <v>49.82</v>
      </c>
      <c r="D7">
        <f t="shared" si="0"/>
        <v>49.99</v>
      </c>
      <c r="S7">
        <v>2019</v>
      </c>
      <c r="T7">
        <v>49.99</v>
      </c>
      <c r="U7">
        <v>49.99</v>
      </c>
      <c r="V7">
        <v>49.99</v>
      </c>
    </row>
    <row r="8" spans="1:22" x14ac:dyDescent="0.25">
      <c r="A8">
        <v>2021</v>
      </c>
      <c r="B8">
        <f t="shared" ref="B8:D71" si="1">T9</f>
        <v>50.49</v>
      </c>
      <c r="C8">
        <f t="shared" si="0"/>
        <v>50.95</v>
      </c>
      <c r="D8">
        <f t="shared" si="0"/>
        <v>51.87</v>
      </c>
      <c r="S8">
        <v>2020</v>
      </c>
      <c r="T8">
        <v>49.82</v>
      </c>
      <c r="U8">
        <v>49.82</v>
      </c>
      <c r="V8">
        <v>49.99</v>
      </c>
    </row>
    <row r="9" spans="1:22" x14ac:dyDescent="0.25">
      <c r="A9">
        <v>2022</v>
      </c>
      <c r="B9">
        <f t="shared" si="1"/>
        <v>51.84</v>
      </c>
      <c r="C9">
        <f t="shared" si="0"/>
        <v>52.77</v>
      </c>
      <c r="D9">
        <f t="shared" si="0"/>
        <v>54.47</v>
      </c>
      <c r="S9">
        <v>2021</v>
      </c>
      <c r="T9">
        <v>50.49</v>
      </c>
      <c r="U9">
        <v>50.95</v>
      </c>
      <c r="V9">
        <v>51.87</v>
      </c>
    </row>
    <row r="10" spans="1:22" x14ac:dyDescent="0.25">
      <c r="A10">
        <v>2023</v>
      </c>
      <c r="B10">
        <f t="shared" si="1"/>
        <v>53</v>
      </c>
      <c r="C10">
        <f t="shared" si="0"/>
        <v>54.34</v>
      </c>
      <c r="D10">
        <f t="shared" si="0"/>
        <v>56.8</v>
      </c>
      <c r="S10">
        <v>2022</v>
      </c>
      <c r="T10">
        <v>51.84</v>
      </c>
      <c r="U10">
        <v>52.77</v>
      </c>
      <c r="V10">
        <v>54.47</v>
      </c>
    </row>
    <row r="11" spans="1:22" x14ac:dyDescent="0.25">
      <c r="A11">
        <v>2024</v>
      </c>
      <c r="B11">
        <f t="shared" si="1"/>
        <v>53.89</v>
      </c>
      <c r="C11">
        <f t="shared" si="0"/>
        <v>55.65</v>
      </c>
      <c r="D11">
        <f t="shared" si="0"/>
        <v>58.83</v>
      </c>
      <c r="S11">
        <v>2023</v>
      </c>
      <c r="T11">
        <v>53</v>
      </c>
      <c r="U11">
        <v>54.34</v>
      </c>
      <c r="V11">
        <v>56.8</v>
      </c>
    </row>
    <row r="12" spans="1:22" x14ac:dyDescent="0.25">
      <c r="A12">
        <v>2025</v>
      </c>
      <c r="B12">
        <f t="shared" si="1"/>
        <v>54.6</v>
      </c>
      <c r="C12">
        <f t="shared" si="0"/>
        <v>56.92</v>
      </c>
      <c r="D12">
        <f t="shared" si="0"/>
        <v>61.05</v>
      </c>
      <c r="S12">
        <v>2024</v>
      </c>
      <c r="T12">
        <v>53.89</v>
      </c>
      <c r="U12">
        <v>55.65</v>
      </c>
      <c r="V12">
        <v>58.83</v>
      </c>
    </row>
    <row r="13" spans="1:22" x14ac:dyDescent="0.25">
      <c r="A13">
        <v>2026</v>
      </c>
      <c r="B13">
        <f t="shared" si="1"/>
        <v>55.2</v>
      </c>
      <c r="C13">
        <f t="shared" si="0"/>
        <v>58</v>
      </c>
      <c r="D13">
        <f t="shared" si="0"/>
        <v>60.94</v>
      </c>
      <c r="S13">
        <v>2025</v>
      </c>
      <c r="T13">
        <v>54.6</v>
      </c>
      <c r="U13">
        <v>56.92</v>
      </c>
      <c r="V13">
        <v>61.05</v>
      </c>
    </row>
    <row r="14" spans="1:22" x14ac:dyDescent="0.25">
      <c r="A14">
        <v>2027</v>
      </c>
      <c r="B14">
        <f t="shared" si="1"/>
        <v>55.84</v>
      </c>
      <c r="C14">
        <f t="shared" si="0"/>
        <v>59.17</v>
      </c>
      <c r="D14">
        <f t="shared" si="0"/>
        <v>62.01</v>
      </c>
      <c r="S14">
        <v>2026</v>
      </c>
      <c r="T14">
        <v>55.2</v>
      </c>
      <c r="U14">
        <v>58</v>
      </c>
      <c r="V14">
        <v>60.94</v>
      </c>
    </row>
    <row r="15" spans="1:22" x14ac:dyDescent="0.25">
      <c r="A15">
        <v>2028</v>
      </c>
      <c r="B15">
        <f t="shared" si="1"/>
        <v>56.67</v>
      </c>
      <c r="C15">
        <f t="shared" si="0"/>
        <v>60.51</v>
      </c>
      <c r="D15">
        <f t="shared" si="0"/>
        <v>63.14</v>
      </c>
      <c r="S15">
        <v>2027</v>
      </c>
      <c r="T15">
        <v>55.84</v>
      </c>
      <c r="U15">
        <v>59.17</v>
      </c>
      <c r="V15">
        <v>62.01</v>
      </c>
    </row>
    <row r="16" spans="1:22" x14ac:dyDescent="0.25">
      <c r="A16">
        <v>2029</v>
      </c>
      <c r="B16">
        <f t="shared" si="1"/>
        <v>57.57</v>
      </c>
      <c r="C16">
        <f t="shared" si="0"/>
        <v>61.93</v>
      </c>
      <c r="D16">
        <f t="shared" si="0"/>
        <v>64.39</v>
      </c>
      <c r="S16">
        <v>2028</v>
      </c>
      <c r="T16">
        <v>56.67</v>
      </c>
      <c r="U16">
        <v>60.51</v>
      </c>
      <c r="V16">
        <v>63.14</v>
      </c>
    </row>
    <row r="17" spans="1:22" x14ac:dyDescent="0.25">
      <c r="A17">
        <v>2030</v>
      </c>
      <c r="B17">
        <f t="shared" si="1"/>
        <v>58.51</v>
      </c>
      <c r="C17">
        <f t="shared" si="0"/>
        <v>63.29</v>
      </c>
      <c r="D17">
        <f t="shared" si="0"/>
        <v>66.59</v>
      </c>
      <c r="S17">
        <v>2029</v>
      </c>
      <c r="T17">
        <v>57.57</v>
      </c>
      <c r="U17">
        <v>61.93</v>
      </c>
      <c r="V17">
        <v>64.39</v>
      </c>
    </row>
    <row r="18" spans="1:22" x14ac:dyDescent="0.25">
      <c r="A18">
        <v>2031</v>
      </c>
      <c r="B18">
        <f t="shared" si="1"/>
        <v>59.91</v>
      </c>
      <c r="C18">
        <f t="shared" si="0"/>
        <v>64.790000000000006</v>
      </c>
      <c r="D18">
        <f t="shared" si="0"/>
        <v>70.400000000000006</v>
      </c>
      <c r="S18">
        <v>2030</v>
      </c>
      <c r="T18">
        <v>58.51</v>
      </c>
      <c r="U18">
        <v>63.29</v>
      </c>
      <c r="V18">
        <v>66.59</v>
      </c>
    </row>
    <row r="19" spans="1:22" x14ac:dyDescent="0.25">
      <c r="A19">
        <v>2032</v>
      </c>
      <c r="B19">
        <f t="shared" si="1"/>
        <v>61.25</v>
      </c>
      <c r="C19">
        <f t="shared" si="0"/>
        <v>66.25</v>
      </c>
      <c r="D19">
        <f t="shared" si="0"/>
        <v>75.33</v>
      </c>
      <c r="S19">
        <v>2031</v>
      </c>
      <c r="T19">
        <v>59.91</v>
      </c>
      <c r="U19">
        <v>64.790000000000006</v>
      </c>
      <c r="V19">
        <v>70.400000000000006</v>
      </c>
    </row>
    <row r="20" spans="1:22" x14ac:dyDescent="0.25">
      <c r="A20">
        <v>2033</v>
      </c>
      <c r="B20">
        <f t="shared" si="1"/>
        <v>62.44</v>
      </c>
      <c r="C20">
        <f t="shared" si="0"/>
        <v>67.599999999999994</v>
      </c>
      <c r="D20">
        <f t="shared" si="0"/>
        <v>79.760000000000005</v>
      </c>
      <c r="S20">
        <v>2032</v>
      </c>
      <c r="T20">
        <v>61.25</v>
      </c>
      <c r="U20">
        <v>66.25</v>
      </c>
      <c r="V20">
        <v>75.33</v>
      </c>
    </row>
    <row r="21" spans="1:22" x14ac:dyDescent="0.25">
      <c r="A21">
        <v>2034</v>
      </c>
      <c r="B21">
        <f t="shared" si="1"/>
        <v>63.6</v>
      </c>
      <c r="C21">
        <f t="shared" si="0"/>
        <v>68.900000000000006</v>
      </c>
      <c r="D21">
        <f t="shared" si="0"/>
        <v>83.54</v>
      </c>
      <c r="F21" t="str">
        <f>H2</f>
        <v>Upper Secondary Graduation Rate</v>
      </c>
      <c r="S21">
        <v>2033</v>
      </c>
      <c r="T21">
        <v>62.44</v>
      </c>
      <c r="U21">
        <v>67.599999999999994</v>
      </c>
      <c r="V21">
        <v>79.760000000000005</v>
      </c>
    </row>
    <row r="22" spans="1:22" x14ac:dyDescent="0.25">
      <c r="A22">
        <v>2035</v>
      </c>
      <c r="B22">
        <f t="shared" si="1"/>
        <v>64.66</v>
      </c>
      <c r="C22">
        <f t="shared" si="0"/>
        <v>70.11</v>
      </c>
      <c r="D22">
        <f t="shared" si="0"/>
        <v>85.63</v>
      </c>
      <c r="F22" s="28" t="str">
        <f>A5</f>
        <v>India</v>
      </c>
      <c r="G22" s="29"/>
      <c r="H22" s="29"/>
      <c r="I22" s="30"/>
      <c r="S22">
        <v>2034</v>
      </c>
      <c r="T22">
        <v>63.6</v>
      </c>
      <c r="U22">
        <v>68.900000000000006</v>
      </c>
      <c r="V22">
        <v>83.54</v>
      </c>
    </row>
    <row r="23" spans="1:22" x14ac:dyDescent="0.25">
      <c r="A23">
        <v>2036</v>
      </c>
      <c r="B23">
        <f t="shared" si="1"/>
        <v>65.540000000000006</v>
      </c>
      <c r="C23">
        <f t="shared" si="1"/>
        <v>71.28</v>
      </c>
      <c r="D23">
        <f t="shared" si="1"/>
        <v>86.85</v>
      </c>
      <c r="F23" s="4" t="s">
        <v>15</v>
      </c>
      <c r="G23" s="4" t="str">
        <f t="shared" ref="G23:I24" si="2">B6</f>
        <v>SSP3 IFs</v>
      </c>
      <c r="H23" s="4" t="str">
        <f t="shared" si="2"/>
        <v>SSP2 IFs</v>
      </c>
      <c r="I23" s="4" t="str">
        <f t="shared" si="2"/>
        <v>SSP5IFs_Fin</v>
      </c>
      <c r="S23">
        <v>2035</v>
      </c>
      <c r="T23">
        <v>64.66</v>
      </c>
      <c r="U23">
        <v>70.11</v>
      </c>
      <c r="V23">
        <v>85.63</v>
      </c>
    </row>
    <row r="24" spans="1:22" x14ac:dyDescent="0.25">
      <c r="A24">
        <v>2037</v>
      </c>
      <c r="B24">
        <f t="shared" si="1"/>
        <v>66.45</v>
      </c>
      <c r="C24">
        <f t="shared" si="1"/>
        <v>72.39</v>
      </c>
      <c r="D24">
        <f t="shared" si="1"/>
        <v>87.04</v>
      </c>
      <c r="F24" s="4">
        <v>2020</v>
      </c>
      <c r="G24" s="4">
        <f t="shared" si="2"/>
        <v>49.82</v>
      </c>
      <c r="H24" s="9">
        <f t="shared" si="2"/>
        <v>49.82</v>
      </c>
      <c r="I24" s="4">
        <f t="shared" si="2"/>
        <v>49.99</v>
      </c>
      <c r="S24">
        <v>2036</v>
      </c>
      <c r="T24">
        <v>65.540000000000006</v>
      </c>
      <c r="U24">
        <v>71.28</v>
      </c>
      <c r="V24">
        <v>86.85</v>
      </c>
    </row>
    <row r="25" spans="1:22" x14ac:dyDescent="0.25">
      <c r="A25">
        <v>2038</v>
      </c>
      <c r="B25">
        <f t="shared" si="1"/>
        <v>67.27</v>
      </c>
      <c r="C25">
        <f t="shared" si="1"/>
        <v>73.41</v>
      </c>
      <c r="D25">
        <f t="shared" si="1"/>
        <v>88.4</v>
      </c>
      <c r="F25" s="4">
        <v>2030</v>
      </c>
      <c r="G25" s="4">
        <f>B17</f>
        <v>58.51</v>
      </c>
      <c r="H25" s="9">
        <f>C17</f>
        <v>63.29</v>
      </c>
      <c r="I25" s="4">
        <f>D17</f>
        <v>66.59</v>
      </c>
      <c r="S25">
        <v>2037</v>
      </c>
      <c r="T25">
        <v>66.45</v>
      </c>
      <c r="U25">
        <v>72.39</v>
      </c>
      <c r="V25">
        <v>87.04</v>
      </c>
    </row>
    <row r="26" spans="1:22" x14ac:dyDescent="0.25">
      <c r="A26">
        <v>2039</v>
      </c>
      <c r="B26">
        <f t="shared" si="1"/>
        <v>68.040000000000006</v>
      </c>
      <c r="C26">
        <f t="shared" si="1"/>
        <v>74.39</v>
      </c>
      <c r="D26">
        <f t="shared" si="1"/>
        <v>89.84</v>
      </c>
      <c r="F26" s="4">
        <v>2040</v>
      </c>
      <c r="G26" s="4">
        <f>B27</f>
        <v>68.760000000000005</v>
      </c>
      <c r="H26" s="9">
        <f>C27</f>
        <v>75.33</v>
      </c>
      <c r="I26" s="4">
        <f>D27</f>
        <v>91.23</v>
      </c>
      <c r="S26">
        <v>2038</v>
      </c>
      <c r="T26">
        <v>67.27</v>
      </c>
      <c r="U26">
        <v>73.41</v>
      </c>
      <c r="V26">
        <v>88.4</v>
      </c>
    </row>
    <row r="27" spans="1:22" x14ac:dyDescent="0.25">
      <c r="A27">
        <v>2040</v>
      </c>
      <c r="B27">
        <f t="shared" si="1"/>
        <v>68.760000000000005</v>
      </c>
      <c r="C27">
        <f t="shared" si="1"/>
        <v>75.33</v>
      </c>
      <c r="D27">
        <f t="shared" si="1"/>
        <v>91.23</v>
      </c>
      <c r="F27" s="4">
        <v>2050</v>
      </c>
      <c r="G27" s="4">
        <f>B37</f>
        <v>73.7</v>
      </c>
      <c r="H27" s="9">
        <f>C37</f>
        <v>83.88</v>
      </c>
      <c r="I27" s="4">
        <f>D37</f>
        <v>97.03</v>
      </c>
      <c r="S27">
        <v>2039</v>
      </c>
      <c r="T27">
        <v>68.040000000000006</v>
      </c>
      <c r="U27">
        <v>74.39</v>
      </c>
      <c r="V27">
        <v>89.84</v>
      </c>
    </row>
    <row r="28" spans="1:22" x14ac:dyDescent="0.25">
      <c r="A28">
        <v>2041</v>
      </c>
      <c r="B28">
        <f t="shared" si="1"/>
        <v>69.349999999999994</v>
      </c>
      <c r="C28">
        <f t="shared" si="1"/>
        <v>76.3</v>
      </c>
      <c r="D28">
        <f t="shared" si="1"/>
        <v>92.4</v>
      </c>
      <c r="F28" s="4">
        <v>2060</v>
      </c>
      <c r="G28" s="4">
        <f>B37</f>
        <v>73.7</v>
      </c>
      <c r="H28" s="9">
        <f>C37</f>
        <v>83.88</v>
      </c>
      <c r="I28" s="4">
        <f>D37</f>
        <v>97.03</v>
      </c>
      <c r="S28">
        <v>2040</v>
      </c>
      <c r="T28">
        <v>68.760000000000005</v>
      </c>
      <c r="U28">
        <v>75.33</v>
      </c>
      <c r="V28">
        <v>91.23</v>
      </c>
    </row>
    <row r="29" spans="1:22" x14ac:dyDescent="0.25">
      <c r="A29">
        <v>2042</v>
      </c>
      <c r="B29">
        <f t="shared" si="1"/>
        <v>69.94</v>
      </c>
      <c r="C29">
        <f t="shared" si="1"/>
        <v>77.260000000000005</v>
      </c>
      <c r="D29">
        <f t="shared" si="1"/>
        <v>93.35</v>
      </c>
      <c r="F29" s="4">
        <v>2070</v>
      </c>
      <c r="G29" s="4">
        <f>B57</f>
        <v>78.23</v>
      </c>
      <c r="H29" s="9">
        <f>C57</f>
        <v>94.98</v>
      </c>
      <c r="I29" s="4">
        <f>D57</f>
        <v>98.61</v>
      </c>
      <c r="S29">
        <v>2041</v>
      </c>
      <c r="T29">
        <v>69.349999999999994</v>
      </c>
      <c r="U29">
        <v>76.3</v>
      </c>
      <c r="V29">
        <v>92.4</v>
      </c>
    </row>
    <row r="30" spans="1:22" x14ac:dyDescent="0.25">
      <c r="A30">
        <v>2043</v>
      </c>
      <c r="B30">
        <f t="shared" si="1"/>
        <v>70.47</v>
      </c>
      <c r="C30">
        <f t="shared" si="1"/>
        <v>78.16</v>
      </c>
      <c r="D30">
        <f t="shared" si="1"/>
        <v>94.2</v>
      </c>
      <c r="F30" s="4">
        <v>2080</v>
      </c>
      <c r="G30" s="4">
        <f>B67</f>
        <v>79.150000000000006</v>
      </c>
      <c r="H30" s="9">
        <f>C67</f>
        <v>97.61</v>
      </c>
      <c r="I30" s="4">
        <f>D67</f>
        <v>98.79</v>
      </c>
      <c r="S30">
        <v>2042</v>
      </c>
      <c r="T30">
        <v>69.94</v>
      </c>
      <c r="U30">
        <v>77.260000000000005</v>
      </c>
      <c r="V30">
        <v>93.35</v>
      </c>
    </row>
    <row r="31" spans="1:22" x14ac:dyDescent="0.25">
      <c r="A31">
        <v>2044</v>
      </c>
      <c r="B31">
        <f t="shared" si="1"/>
        <v>70.989999999999995</v>
      </c>
      <c r="C31">
        <f t="shared" si="1"/>
        <v>79.03</v>
      </c>
      <c r="D31">
        <f t="shared" si="1"/>
        <v>94.94</v>
      </c>
      <c r="F31" s="4">
        <v>2090</v>
      </c>
      <c r="G31" s="4">
        <f>B77</f>
        <v>79.8</v>
      </c>
      <c r="H31" s="9">
        <f>C77</f>
        <v>98.65</v>
      </c>
      <c r="I31" s="4">
        <f>D77</f>
        <v>98.88</v>
      </c>
      <c r="S31">
        <v>2043</v>
      </c>
      <c r="T31">
        <v>70.47</v>
      </c>
      <c r="U31">
        <v>78.16</v>
      </c>
      <c r="V31">
        <v>94.2</v>
      </c>
    </row>
    <row r="32" spans="1:22" x14ac:dyDescent="0.25">
      <c r="A32">
        <v>2045</v>
      </c>
      <c r="B32">
        <f t="shared" si="1"/>
        <v>71.52</v>
      </c>
      <c r="C32">
        <f t="shared" si="1"/>
        <v>79.89</v>
      </c>
      <c r="D32">
        <f t="shared" si="1"/>
        <v>95.59</v>
      </c>
      <c r="F32" s="4">
        <v>2100</v>
      </c>
      <c r="G32" s="4">
        <f>B87</f>
        <v>80.069999999999993</v>
      </c>
      <c r="H32" s="9">
        <f>C87</f>
        <v>98.87</v>
      </c>
      <c r="I32" s="4">
        <f>D87</f>
        <v>98.93</v>
      </c>
      <c r="S32">
        <v>2044</v>
      </c>
      <c r="T32">
        <v>70.989999999999995</v>
      </c>
      <c r="U32">
        <v>79.03</v>
      </c>
      <c r="V32">
        <v>94.94</v>
      </c>
    </row>
    <row r="33" spans="1:22" x14ac:dyDescent="0.25">
      <c r="A33">
        <v>2046</v>
      </c>
      <c r="B33">
        <f t="shared" si="1"/>
        <v>72</v>
      </c>
      <c r="C33">
        <f t="shared" si="1"/>
        <v>80.78</v>
      </c>
      <c r="D33">
        <f t="shared" si="1"/>
        <v>96.02</v>
      </c>
      <c r="S33">
        <v>2045</v>
      </c>
      <c r="T33">
        <v>71.52</v>
      </c>
      <c r="U33">
        <v>79.89</v>
      </c>
      <c r="V33">
        <v>95.59</v>
      </c>
    </row>
    <row r="34" spans="1:22" x14ac:dyDescent="0.25">
      <c r="A34">
        <v>2047</v>
      </c>
      <c r="B34">
        <f t="shared" si="1"/>
        <v>72.47</v>
      </c>
      <c r="C34">
        <f t="shared" si="1"/>
        <v>81.62</v>
      </c>
      <c r="D34">
        <f t="shared" si="1"/>
        <v>96.32</v>
      </c>
      <c r="S34">
        <v>2046</v>
      </c>
      <c r="T34">
        <v>72</v>
      </c>
      <c r="U34">
        <v>80.78</v>
      </c>
      <c r="V34">
        <v>96.02</v>
      </c>
    </row>
    <row r="35" spans="1:22" x14ac:dyDescent="0.25">
      <c r="A35">
        <v>2048</v>
      </c>
      <c r="B35">
        <f t="shared" si="1"/>
        <v>72.91</v>
      </c>
      <c r="C35">
        <f t="shared" si="1"/>
        <v>82.41</v>
      </c>
      <c r="D35">
        <f t="shared" si="1"/>
        <v>96.59</v>
      </c>
      <c r="S35">
        <v>2047</v>
      </c>
      <c r="T35">
        <v>72.47</v>
      </c>
      <c r="U35">
        <v>81.62</v>
      </c>
      <c r="V35">
        <v>96.32</v>
      </c>
    </row>
    <row r="36" spans="1:22" x14ac:dyDescent="0.25">
      <c r="A36">
        <v>2049</v>
      </c>
      <c r="B36">
        <f t="shared" si="1"/>
        <v>73.31</v>
      </c>
      <c r="C36">
        <f t="shared" si="1"/>
        <v>83.17</v>
      </c>
      <c r="D36">
        <f t="shared" si="1"/>
        <v>96.82</v>
      </c>
      <c r="S36">
        <v>2048</v>
      </c>
      <c r="T36">
        <v>72.91</v>
      </c>
      <c r="U36">
        <v>82.41</v>
      </c>
      <c r="V36">
        <v>96.59</v>
      </c>
    </row>
    <row r="37" spans="1:22" x14ac:dyDescent="0.25">
      <c r="A37">
        <v>2050</v>
      </c>
      <c r="B37">
        <f t="shared" si="1"/>
        <v>73.7</v>
      </c>
      <c r="C37">
        <f t="shared" si="1"/>
        <v>83.88</v>
      </c>
      <c r="D37">
        <f t="shared" si="1"/>
        <v>97.03</v>
      </c>
      <c r="S37">
        <v>2049</v>
      </c>
      <c r="T37">
        <v>73.31</v>
      </c>
      <c r="U37">
        <v>83.17</v>
      </c>
      <c r="V37">
        <v>96.82</v>
      </c>
    </row>
    <row r="38" spans="1:22" x14ac:dyDescent="0.25">
      <c r="A38">
        <v>2051</v>
      </c>
      <c r="B38">
        <f t="shared" si="1"/>
        <v>74.099999999999994</v>
      </c>
      <c r="C38">
        <f t="shared" si="1"/>
        <v>84.63</v>
      </c>
      <c r="D38">
        <f t="shared" si="1"/>
        <v>97.21</v>
      </c>
      <c r="S38">
        <v>2050</v>
      </c>
      <c r="T38">
        <v>73.7</v>
      </c>
      <c r="U38">
        <v>83.88</v>
      </c>
      <c r="V38">
        <v>97.03</v>
      </c>
    </row>
    <row r="39" spans="1:22" x14ac:dyDescent="0.25">
      <c r="A39">
        <v>2052</v>
      </c>
      <c r="B39">
        <f t="shared" si="1"/>
        <v>74.430000000000007</v>
      </c>
      <c r="C39">
        <f t="shared" si="1"/>
        <v>85.35</v>
      </c>
      <c r="D39">
        <f t="shared" si="1"/>
        <v>97.38</v>
      </c>
      <c r="S39">
        <v>2051</v>
      </c>
      <c r="T39">
        <v>74.099999999999994</v>
      </c>
      <c r="U39">
        <v>84.63</v>
      </c>
      <c r="V39">
        <v>97.21</v>
      </c>
    </row>
    <row r="40" spans="1:22" x14ac:dyDescent="0.25">
      <c r="A40">
        <v>2053</v>
      </c>
      <c r="B40">
        <f t="shared" si="1"/>
        <v>74.75</v>
      </c>
      <c r="C40">
        <f t="shared" si="1"/>
        <v>86.03</v>
      </c>
      <c r="D40">
        <f t="shared" si="1"/>
        <v>97.52</v>
      </c>
      <c r="S40">
        <v>2052</v>
      </c>
      <c r="T40">
        <v>74.430000000000007</v>
      </c>
      <c r="U40">
        <v>85.35</v>
      </c>
      <c r="V40">
        <v>97.38</v>
      </c>
    </row>
    <row r="41" spans="1:22" x14ac:dyDescent="0.25">
      <c r="A41">
        <v>2054</v>
      </c>
      <c r="B41">
        <f t="shared" si="1"/>
        <v>75.05</v>
      </c>
      <c r="C41">
        <f t="shared" si="1"/>
        <v>86.71</v>
      </c>
      <c r="D41">
        <f t="shared" si="1"/>
        <v>97.65</v>
      </c>
      <c r="S41">
        <v>2053</v>
      </c>
      <c r="T41">
        <v>74.75</v>
      </c>
      <c r="U41">
        <v>86.03</v>
      </c>
      <c r="V41">
        <v>97.52</v>
      </c>
    </row>
    <row r="42" spans="1:22" x14ac:dyDescent="0.25">
      <c r="A42">
        <v>2055</v>
      </c>
      <c r="B42">
        <f t="shared" si="1"/>
        <v>75.31</v>
      </c>
      <c r="C42">
        <f t="shared" si="1"/>
        <v>87.39</v>
      </c>
      <c r="D42">
        <f t="shared" si="1"/>
        <v>97.77</v>
      </c>
      <c r="S42">
        <v>2054</v>
      </c>
      <c r="T42">
        <v>75.05</v>
      </c>
      <c r="U42">
        <v>86.71</v>
      </c>
      <c r="V42">
        <v>97.65</v>
      </c>
    </row>
    <row r="43" spans="1:22" x14ac:dyDescent="0.25">
      <c r="A43">
        <v>2056</v>
      </c>
      <c r="B43">
        <f t="shared" si="1"/>
        <v>75.510000000000005</v>
      </c>
      <c r="C43">
        <f t="shared" si="1"/>
        <v>88.09</v>
      </c>
      <c r="D43">
        <f t="shared" si="1"/>
        <v>97.87</v>
      </c>
      <c r="S43">
        <v>2055</v>
      </c>
      <c r="T43">
        <v>75.31</v>
      </c>
      <c r="U43">
        <v>87.39</v>
      </c>
      <c r="V43">
        <v>97.77</v>
      </c>
    </row>
    <row r="44" spans="1:22" x14ac:dyDescent="0.25">
      <c r="A44">
        <v>2057</v>
      </c>
      <c r="B44">
        <f t="shared" si="1"/>
        <v>75.72</v>
      </c>
      <c r="C44">
        <f t="shared" si="1"/>
        <v>88.78</v>
      </c>
      <c r="D44">
        <f t="shared" si="1"/>
        <v>97.97</v>
      </c>
      <c r="S44">
        <v>2056</v>
      </c>
      <c r="T44">
        <v>75.510000000000005</v>
      </c>
      <c r="U44">
        <v>88.09</v>
      </c>
      <c r="V44">
        <v>97.87</v>
      </c>
    </row>
    <row r="45" spans="1:22" x14ac:dyDescent="0.25">
      <c r="A45">
        <v>2058</v>
      </c>
      <c r="B45">
        <f t="shared" si="1"/>
        <v>75.92</v>
      </c>
      <c r="C45">
        <f t="shared" si="1"/>
        <v>89.41</v>
      </c>
      <c r="D45">
        <f t="shared" si="1"/>
        <v>98.05</v>
      </c>
      <c r="S45">
        <v>2057</v>
      </c>
      <c r="T45">
        <v>75.72</v>
      </c>
      <c r="U45">
        <v>88.78</v>
      </c>
      <c r="V45">
        <v>97.97</v>
      </c>
    </row>
    <row r="46" spans="1:22" x14ac:dyDescent="0.25">
      <c r="A46">
        <v>2059</v>
      </c>
      <c r="B46">
        <f t="shared" si="1"/>
        <v>76.13</v>
      </c>
      <c r="C46">
        <f t="shared" si="1"/>
        <v>90.02</v>
      </c>
      <c r="D46">
        <f t="shared" si="1"/>
        <v>98.13</v>
      </c>
      <c r="S46">
        <v>2058</v>
      </c>
      <c r="T46">
        <v>75.92</v>
      </c>
      <c r="U46">
        <v>89.41</v>
      </c>
      <c r="V46">
        <v>98.05</v>
      </c>
    </row>
    <row r="47" spans="1:22" x14ac:dyDescent="0.25">
      <c r="A47">
        <v>2060</v>
      </c>
      <c r="B47">
        <f t="shared" si="1"/>
        <v>76.41</v>
      </c>
      <c r="C47">
        <f t="shared" si="1"/>
        <v>90.63</v>
      </c>
      <c r="D47">
        <f t="shared" si="1"/>
        <v>98.19</v>
      </c>
      <c r="S47">
        <v>2059</v>
      </c>
      <c r="T47">
        <v>76.13</v>
      </c>
      <c r="U47">
        <v>90.02</v>
      </c>
      <c r="V47">
        <v>98.13</v>
      </c>
    </row>
    <row r="48" spans="1:22" x14ac:dyDescent="0.25">
      <c r="A48">
        <v>2061</v>
      </c>
      <c r="B48">
        <f t="shared" si="1"/>
        <v>76.63</v>
      </c>
      <c r="C48">
        <f t="shared" si="1"/>
        <v>91.24</v>
      </c>
      <c r="D48">
        <f t="shared" si="1"/>
        <v>98.26</v>
      </c>
      <c r="S48">
        <v>2060</v>
      </c>
      <c r="T48">
        <v>76.41</v>
      </c>
      <c r="U48">
        <v>90.63</v>
      </c>
      <c r="V48">
        <v>98.19</v>
      </c>
    </row>
    <row r="49" spans="1:22" x14ac:dyDescent="0.25">
      <c r="A49">
        <v>2062</v>
      </c>
      <c r="B49">
        <f t="shared" si="1"/>
        <v>76.87</v>
      </c>
      <c r="C49">
        <f t="shared" si="1"/>
        <v>91.86</v>
      </c>
      <c r="D49">
        <f t="shared" si="1"/>
        <v>98.31</v>
      </c>
      <c r="S49">
        <v>2061</v>
      </c>
      <c r="T49">
        <v>76.63</v>
      </c>
      <c r="U49">
        <v>91.24</v>
      </c>
      <c r="V49">
        <v>98.26</v>
      </c>
    </row>
    <row r="50" spans="1:22" x14ac:dyDescent="0.25">
      <c r="A50">
        <v>2063</v>
      </c>
      <c r="B50">
        <f t="shared" si="1"/>
        <v>77.069999999999993</v>
      </c>
      <c r="C50">
        <f t="shared" si="1"/>
        <v>92.41</v>
      </c>
      <c r="D50">
        <f t="shared" si="1"/>
        <v>98.36</v>
      </c>
      <c r="S50">
        <v>2062</v>
      </c>
      <c r="T50">
        <v>76.87</v>
      </c>
      <c r="U50">
        <v>91.86</v>
      </c>
      <c r="V50">
        <v>98.31</v>
      </c>
    </row>
    <row r="51" spans="1:22" x14ac:dyDescent="0.25">
      <c r="A51">
        <v>2064</v>
      </c>
      <c r="B51">
        <f t="shared" si="1"/>
        <v>77.260000000000005</v>
      </c>
      <c r="C51">
        <f t="shared" si="1"/>
        <v>92.89</v>
      </c>
      <c r="D51">
        <f t="shared" si="1"/>
        <v>98.41</v>
      </c>
      <c r="S51">
        <v>2063</v>
      </c>
      <c r="T51">
        <v>77.069999999999993</v>
      </c>
      <c r="U51">
        <v>92.41</v>
      </c>
      <c r="V51">
        <v>98.36</v>
      </c>
    </row>
    <row r="52" spans="1:22" x14ac:dyDescent="0.25">
      <c r="A52">
        <v>2065</v>
      </c>
      <c r="B52">
        <f t="shared" si="1"/>
        <v>77.44</v>
      </c>
      <c r="C52">
        <f t="shared" si="1"/>
        <v>93.3</v>
      </c>
      <c r="D52">
        <f t="shared" si="1"/>
        <v>98.45</v>
      </c>
      <c r="S52">
        <v>2064</v>
      </c>
      <c r="T52">
        <v>77.260000000000005</v>
      </c>
      <c r="U52">
        <v>92.89</v>
      </c>
      <c r="V52">
        <v>98.41</v>
      </c>
    </row>
    <row r="53" spans="1:22" x14ac:dyDescent="0.25">
      <c r="A53">
        <v>2066</v>
      </c>
      <c r="B53">
        <f t="shared" si="1"/>
        <v>77.599999999999994</v>
      </c>
      <c r="C53">
        <f t="shared" si="1"/>
        <v>93.67</v>
      </c>
      <c r="D53">
        <f t="shared" si="1"/>
        <v>98.49</v>
      </c>
      <c r="S53">
        <v>2065</v>
      </c>
      <c r="T53">
        <v>77.44</v>
      </c>
      <c r="U53">
        <v>93.3</v>
      </c>
      <c r="V53">
        <v>98.45</v>
      </c>
    </row>
    <row r="54" spans="1:22" x14ac:dyDescent="0.25">
      <c r="A54">
        <v>2067</v>
      </c>
      <c r="B54">
        <f t="shared" si="1"/>
        <v>77.760000000000005</v>
      </c>
      <c r="C54">
        <f t="shared" si="1"/>
        <v>94.02</v>
      </c>
      <c r="D54">
        <f t="shared" si="1"/>
        <v>98.52</v>
      </c>
      <c r="S54">
        <v>2066</v>
      </c>
      <c r="T54">
        <v>77.599999999999994</v>
      </c>
      <c r="U54">
        <v>93.67</v>
      </c>
      <c r="V54">
        <v>98.49</v>
      </c>
    </row>
    <row r="55" spans="1:22" x14ac:dyDescent="0.25">
      <c r="A55">
        <v>2068</v>
      </c>
      <c r="B55">
        <f t="shared" si="1"/>
        <v>77.92</v>
      </c>
      <c r="C55">
        <f t="shared" si="1"/>
        <v>94.35</v>
      </c>
      <c r="D55">
        <f t="shared" si="1"/>
        <v>98.55</v>
      </c>
      <c r="S55">
        <v>2067</v>
      </c>
      <c r="T55">
        <v>77.760000000000005</v>
      </c>
      <c r="U55">
        <v>94.02</v>
      </c>
      <c r="V55">
        <v>98.52</v>
      </c>
    </row>
    <row r="56" spans="1:22" x14ac:dyDescent="0.25">
      <c r="A56">
        <v>2069</v>
      </c>
      <c r="B56">
        <f t="shared" si="1"/>
        <v>78.08</v>
      </c>
      <c r="C56">
        <f t="shared" si="1"/>
        <v>94.67</v>
      </c>
      <c r="D56">
        <f t="shared" si="1"/>
        <v>98.58</v>
      </c>
      <c r="S56">
        <v>2068</v>
      </c>
      <c r="T56">
        <v>77.92</v>
      </c>
      <c r="U56">
        <v>94.35</v>
      </c>
      <c r="V56">
        <v>98.55</v>
      </c>
    </row>
    <row r="57" spans="1:22" x14ac:dyDescent="0.25">
      <c r="A57">
        <v>2070</v>
      </c>
      <c r="B57">
        <f t="shared" si="1"/>
        <v>78.23</v>
      </c>
      <c r="C57">
        <f t="shared" si="1"/>
        <v>94.98</v>
      </c>
      <c r="D57">
        <f t="shared" si="1"/>
        <v>98.61</v>
      </c>
      <c r="S57">
        <v>2069</v>
      </c>
      <c r="T57">
        <v>78.08</v>
      </c>
      <c r="U57">
        <v>94.67</v>
      </c>
      <c r="V57">
        <v>98.58</v>
      </c>
    </row>
    <row r="58" spans="1:22" x14ac:dyDescent="0.25">
      <c r="A58">
        <v>2071</v>
      </c>
      <c r="B58">
        <f t="shared" si="1"/>
        <v>78.38</v>
      </c>
      <c r="C58">
        <f t="shared" si="1"/>
        <v>95.28</v>
      </c>
      <c r="D58">
        <f t="shared" si="1"/>
        <v>98.63</v>
      </c>
      <c r="S58">
        <v>2070</v>
      </c>
      <c r="T58">
        <v>78.23</v>
      </c>
      <c r="U58">
        <v>94.98</v>
      </c>
      <c r="V58">
        <v>98.61</v>
      </c>
    </row>
    <row r="59" spans="1:22" x14ac:dyDescent="0.25">
      <c r="A59">
        <v>2072</v>
      </c>
      <c r="B59">
        <f t="shared" si="1"/>
        <v>78.52</v>
      </c>
      <c r="C59">
        <f t="shared" si="1"/>
        <v>95.57</v>
      </c>
      <c r="D59">
        <f t="shared" si="1"/>
        <v>98.66</v>
      </c>
      <c r="S59">
        <v>2071</v>
      </c>
      <c r="T59">
        <v>78.38</v>
      </c>
      <c r="U59">
        <v>95.28</v>
      </c>
      <c r="V59">
        <v>98.63</v>
      </c>
    </row>
    <row r="60" spans="1:22" x14ac:dyDescent="0.25">
      <c r="A60">
        <v>2073</v>
      </c>
      <c r="B60">
        <f t="shared" si="1"/>
        <v>78.64</v>
      </c>
      <c r="C60">
        <f t="shared" si="1"/>
        <v>95.85</v>
      </c>
      <c r="D60">
        <f t="shared" si="1"/>
        <v>98.68</v>
      </c>
      <c r="S60">
        <v>2072</v>
      </c>
      <c r="T60">
        <v>78.52</v>
      </c>
      <c r="U60">
        <v>95.57</v>
      </c>
      <c r="V60">
        <v>98.66</v>
      </c>
    </row>
    <row r="61" spans="1:22" x14ac:dyDescent="0.25">
      <c r="A61">
        <v>2074</v>
      </c>
      <c r="B61">
        <f t="shared" si="1"/>
        <v>78.739999999999995</v>
      </c>
      <c r="C61">
        <f t="shared" si="1"/>
        <v>96.12</v>
      </c>
      <c r="D61">
        <f t="shared" si="1"/>
        <v>98.7</v>
      </c>
      <c r="S61">
        <v>2073</v>
      </c>
      <c r="T61">
        <v>78.64</v>
      </c>
      <c r="U61">
        <v>95.85</v>
      </c>
      <c r="V61">
        <v>98.68</v>
      </c>
    </row>
    <row r="62" spans="1:22" x14ac:dyDescent="0.25">
      <c r="A62">
        <v>2075</v>
      </c>
      <c r="B62">
        <f t="shared" si="1"/>
        <v>78.849999999999994</v>
      </c>
      <c r="C62">
        <f t="shared" si="1"/>
        <v>96.37</v>
      </c>
      <c r="D62">
        <f t="shared" si="1"/>
        <v>98.72</v>
      </c>
      <c r="S62">
        <v>2074</v>
      </c>
      <c r="T62">
        <v>78.739999999999995</v>
      </c>
      <c r="U62">
        <v>96.12</v>
      </c>
      <c r="V62">
        <v>98.7</v>
      </c>
    </row>
    <row r="63" spans="1:22" x14ac:dyDescent="0.25">
      <c r="A63">
        <v>2076</v>
      </c>
      <c r="B63">
        <f t="shared" si="1"/>
        <v>78.92</v>
      </c>
      <c r="C63">
        <f t="shared" si="1"/>
        <v>96.64</v>
      </c>
      <c r="D63">
        <f t="shared" si="1"/>
        <v>98.73</v>
      </c>
      <c r="S63">
        <v>2075</v>
      </c>
      <c r="T63">
        <v>78.849999999999994</v>
      </c>
      <c r="U63">
        <v>96.37</v>
      </c>
      <c r="V63">
        <v>98.72</v>
      </c>
    </row>
    <row r="64" spans="1:22" x14ac:dyDescent="0.25">
      <c r="A64">
        <v>2077</v>
      </c>
      <c r="B64">
        <f t="shared" si="1"/>
        <v>78.98</v>
      </c>
      <c r="C64">
        <f t="shared" si="1"/>
        <v>96.89</v>
      </c>
      <c r="D64">
        <f t="shared" si="1"/>
        <v>98.75</v>
      </c>
      <c r="S64">
        <v>2076</v>
      </c>
      <c r="T64">
        <v>78.92</v>
      </c>
      <c r="U64">
        <v>96.64</v>
      </c>
      <c r="V64">
        <v>98.73</v>
      </c>
    </row>
    <row r="65" spans="1:22" x14ac:dyDescent="0.25">
      <c r="A65">
        <v>2078</v>
      </c>
      <c r="B65">
        <f t="shared" si="1"/>
        <v>79.040000000000006</v>
      </c>
      <c r="C65">
        <f t="shared" si="1"/>
        <v>97.14</v>
      </c>
      <c r="D65">
        <f t="shared" si="1"/>
        <v>98.76</v>
      </c>
      <c r="S65">
        <v>2077</v>
      </c>
      <c r="T65">
        <v>78.98</v>
      </c>
      <c r="U65">
        <v>96.89</v>
      </c>
      <c r="V65">
        <v>98.75</v>
      </c>
    </row>
    <row r="66" spans="1:22" x14ac:dyDescent="0.25">
      <c r="A66">
        <v>2079</v>
      </c>
      <c r="B66">
        <f t="shared" si="1"/>
        <v>79.099999999999994</v>
      </c>
      <c r="C66">
        <f t="shared" si="1"/>
        <v>97.38</v>
      </c>
      <c r="D66">
        <f t="shared" si="1"/>
        <v>98.78</v>
      </c>
      <c r="S66">
        <v>2078</v>
      </c>
      <c r="T66">
        <v>79.040000000000006</v>
      </c>
      <c r="U66">
        <v>97.14</v>
      </c>
      <c r="V66">
        <v>98.76</v>
      </c>
    </row>
    <row r="67" spans="1:22" x14ac:dyDescent="0.25">
      <c r="A67">
        <v>2080</v>
      </c>
      <c r="B67">
        <f t="shared" si="1"/>
        <v>79.150000000000006</v>
      </c>
      <c r="C67">
        <f t="shared" si="1"/>
        <v>97.61</v>
      </c>
      <c r="D67">
        <f t="shared" si="1"/>
        <v>98.79</v>
      </c>
      <c r="S67">
        <v>2079</v>
      </c>
      <c r="T67">
        <v>79.099999999999994</v>
      </c>
      <c r="U67">
        <v>97.38</v>
      </c>
      <c r="V67">
        <v>98.78</v>
      </c>
    </row>
    <row r="68" spans="1:22" x14ac:dyDescent="0.25">
      <c r="A68">
        <v>2081</v>
      </c>
      <c r="B68">
        <f t="shared" si="1"/>
        <v>79.2</v>
      </c>
      <c r="C68">
        <f t="shared" si="1"/>
        <v>97.84</v>
      </c>
      <c r="D68">
        <f t="shared" si="1"/>
        <v>98.8</v>
      </c>
      <c r="S68">
        <v>2080</v>
      </c>
      <c r="T68">
        <v>79.150000000000006</v>
      </c>
      <c r="U68">
        <v>97.61</v>
      </c>
      <c r="V68">
        <v>98.79</v>
      </c>
    </row>
    <row r="69" spans="1:22" x14ac:dyDescent="0.25">
      <c r="A69">
        <v>2082</v>
      </c>
      <c r="B69">
        <f t="shared" si="1"/>
        <v>79.25</v>
      </c>
      <c r="C69">
        <f t="shared" si="1"/>
        <v>98.07</v>
      </c>
      <c r="D69">
        <f t="shared" si="1"/>
        <v>98.81</v>
      </c>
      <c r="S69">
        <v>2081</v>
      </c>
      <c r="T69">
        <v>79.2</v>
      </c>
      <c r="U69">
        <v>97.84</v>
      </c>
      <c r="V69">
        <v>98.8</v>
      </c>
    </row>
    <row r="70" spans="1:22" x14ac:dyDescent="0.25">
      <c r="A70">
        <v>2083</v>
      </c>
      <c r="B70">
        <f t="shared" si="1"/>
        <v>79.290000000000006</v>
      </c>
      <c r="C70">
        <f t="shared" si="1"/>
        <v>98.24</v>
      </c>
      <c r="D70">
        <f t="shared" si="1"/>
        <v>98.82</v>
      </c>
      <c r="S70">
        <v>2082</v>
      </c>
      <c r="T70">
        <v>79.25</v>
      </c>
      <c r="U70">
        <v>98.07</v>
      </c>
      <c r="V70">
        <v>98.81</v>
      </c>
    </row>
    <row r="71" spans="1:22" x14ac:dyDescent="0.25">
      <c r="A71">
        <v>2084</v>
      </c>
      <c r="B71">
        <f t="shared" si="1"/>
        <v>79.34</v>
      </c>
      <c r="C71">
        <f t="shared" si="1"/>
        <v>98.32</v>
      </c>
      <c r="D71">
        <f t="shared" si="1"/>
        <v>98.83</v>
      </c>
      <c r="S71">
        <v>2083</v>
      </c>
      <c r="T71">
        <v>79.290000000000006</v>
      </c>
      <c r="U71">
        <v>98.24</v>
      </c>
      <c r="V71">
        <v>98.82</v>
      </c>
    </row>
    <row r="72" spans="1:22" x14ac:dyDescent="0.25">
      <c r="A72">
        <v>2085</v>
      </c>
      <c r="B72">
        <f t="shared" ref="B72:D87" si="3">T73</f>
        <v>79.39</v>
      </c>
      <c r="C72">
        <f t="shared" si="3"/>
        <v>98.4</v>
      </c>
      <c r="D72">
        <f t="shared" si="3"/>
        <v>98.84</v>
      </c>
      <c r="S72">
        <v>2084</v>
      </c>
      <c r="T72">
        <v>79.34</v>
      </c>
      <c r="U72">
        <v>98.32</v>
      </c>
      <c r="V72">
        <v>98.83</v>
      </c>
    </row>
    <row r="73" spans="1:22" x14ac:dyDescent="0.25">
      <c r="A73">
        <v>2086</v>
      </c>
      <c r="B73">
        <f t="shared" si="3"/>
        <v>79.459999999999994</v>
      </c>
      <c r="C73">
        <f t="shared" si="3"/>
        <v>98.46</v>
      </c>
      <c r="D73">
        <f t="shared" si="3"/>
        <v>98.85</v>
      </c>
      <c r="S73">
        <v>2085</v>
      </c>
      <c r="T73">
        <v>79.39</v>
      </c>
      <c r="U73">
        <v>98.4</v>
      </c>
      <c r="V73">
        <v>98.84</v>
      </c>
    </row>
    <row r="74" spans="1:22" x14ac:dyDescent="0.25">
      <c r="A74">
        <v>2087</v>
      </c>
      <c r="B74">
        <f t="shared" si="3"/>
        <v>79.540000000000006</v>
      </c>
      <c r="C74">
        <f t="shared" si="3"/>
        <v>98.52</v>
      </c>
      <c r="D74">
        <f t="shared" si="3"/>
        <v>98.86</v>
      </c>
      <c r="S74">
        <v>2086</v>
      </c>
      <c r="T74">
        <v>79.459999999999994</v>
      </c>
      <c r="U74">
        <v>98.46</v>
      </c>
      <c r="V74">
        <v>98.85</v>
      </c>
    </row>
    <row r="75" spans="1:22" x14ac:dyDescent="0.25">
      <c r="A75">
        <v>2088</v>
      </c>
      <c r="B75">
        <f t="shared" si="3"/>
        <v>79.62</v>
      </c>
      <c r="C75">
        <f t="shared" si="3"/>
        <v>98.57</v>
      </c>
      <c r="D75">
        <f t="shared" si="3"/>
        <v>98.87</v>
      </c>
      <c r="S75">
        <v>2087</v>
      </c>
      <c r="T75">
        <v>79.540000000000006</v>
      </c>
      <c r="U75">
        <v>98.52</v>
      </c>
      <c r="V75">
        <v>98.86</v>
      </c>
    </row>
    <row r="76" spans="1:22" x14ac:dyDescent="0.25">
      <c r="A76">
        <v>2089</v>
      </c>
      <c r="B76">
        <f t="shared" si="3"/>
        <v>79.709999999999994</v>
      </c>
      <c r="C76">
        <f t="shared" si="3"/>
        <v>98.62</v>
      </c>
      <c r="D76">
        <f t="shared" si="3"/>
        <v>98.87</v>
      </c>
      <c r="S76">
        <v>2088</v>
      </c>
      <c r="T76">
        <v>79.62</v>
      </c>
      <c r="U76">
        <v>98.57</v>
      </c>
      <c r="V76">
        <v>98.87</v>
      </c>
    </row>
    <row r="77" spans="1:22" x14ac:dyDescent="0.25">
      <c r="A77">
        <v>2090</v>
      </c>
      <c r="B77">
        <f t="shared" si="3"/>
        <v>79.8</v>
      </c>
      <c r="C77">
        <f t="shared" si="3"/>
        <v>98.65</v>
      </c>
      <c r="D77">
        <f t="shared" si="3"/>
        <v>98.88</v>
      </c>
      <c r="S77">
        <v>2089</v>
      </c>
      <c r="T77">
        <v>79.709999999999994</v>
      </c>
      <c r="U77">
        <v>98.62</v>
      </c>
      <c r="V77">
        <v>98.87</v>
      </c>
    </row>
    <row r="78" spans="1:22" x14ac:dyDescent="0.25">
      <c r="A78">
        <v>2091</v>
      </c>
      <c r="B78">
        <f t="shared" si="3"/>
        <v>79.88</v>
      </c>
      <c r="C78">
        <f t="shared" si="3"/>
        <v>98.69</v>
      </c>
      <c r="D78">
        <f t="shared" si="3"/>
        <v>98.89</v>
      </c>
      <c r="S78">
        <v>2090</v>
      </c>
      <c r="T78">
        <v>79.8</v>
      </c>
      <c r="U78">
        <v>98.65</v>
      </c>
      <c r="V78">
        <v>98.88</v>
      </c>
    </row>
    <row r="79" spans="1:22" x14ac:dyDescent="0.25">
      <c r="A79">
        <v>2092</v>
      </c>
      <c r="B79">
        <f t="shared" si="3"/>
        <v>79.95</v>
      </c>
      <c r="C79">
        <f t="shared" si="3"/>
        <v>98.72</v>
      </c>
      <c r="D79">
        <f t="shared" si="3"/>
        <v>98.89</v>
      </c>
      <c r="S79">
        <v>2091</v>
      </c>
      <c r="T79">
        <v>79.88</v>
      </c>
      <c r="U79">
        <v>98.69</v>
      </c>
      <c r="V79">
        <v>98.89</v>
      </c>
    </row>
    <row r="80" spans="1:22" x14ac:dyDescent="0.25">
      <c r="A80">
        <v>2093</v>
      </c>
      <c r="B80">
        <f t="shared" si="3"/>
        <v>80</v>
      </c>
      <c r="C80">
        <f t="shared" si="3"/>
        <v>98.75</v>
      </c>
      <c r="D80">
        <f t="shared" si="3"/>
        <v>98.9</v>
      </c>
      <c r="S80">
        <v>2092</v>
      </c>
      <c r="T80">
        <v>79.95</v>
      </c>
      <c r="U80">
        <v>98.72</v>
      </c>
      <c r="V80">
        <v>98.89</v>
      </c>
    </row>
    <row r="81" spans="1:22" x14ac:dyDescent="0.25">
      <c r="A81">
        <v>2094</v>
      </c>
      <c r="B81">
        <f t="shared" si="3"/>
        <v>80.03</v>
      </c>
      <c r="C81">
        <f t="shared" si="3"/>
        <v>98.77</v>
      </c>
      <c r="D81">
        <f t="shared" si="3"/>
        <v>98.9</v>
      </c>
      <c r="S81">
        <v>2093</v>
      </c>
      <c r="T81">
        <v>80</v>
      </c>
      <c r="U81">
        <v>98.75</v>
      </c>
      <c r="V81">
        <v>98.9</v>
      </c>
    </row>
    <row r="82" spans="1:22" x14ac:dyDescent="0.25">
      <c r="A82">
        <v>2095</v>
      </c>
      <c r="B82">
        <f t="shared" si="3"/>
        <v>80.05</v>
      </c>
      <c r="C82">
        <f t="shared" si="3"/>
        <v>98.79</v>
      </c>
      <c r="D82">
        <f t="shared" si="3"/>
        <v>98.91</v>
      </c>
      <c r="S82">
        <v>2094</v>
      </c>
      <c r="T82">
        <v>80.03</v>
      </c>
      <c r="U82">
        <v>98.77</v>
      </c>
      <c r="V82">
        <v>98.9</v>
      </c>
    </row>
    <row r="83" spans="1:22" x14ac:dyDescent="0.25">
      <c r="A83">
        <v>2096</v>
      </c>
      <c r="B83">
        <f t="shared" si="3"/>
        <v>80.040000000000006</v>
      </c>
      <c r="C83">
        <f t="shared" si="3"/>
        <v>98.81</v>
      </c>
      <c r="D83">
        <f t="shared" si="3"/>
        <v>98.91</v>
      </c>
      <c r="S83">
        <v>2095</v>
      </c>
      <c r="T83">
        <v>80.05</v>
      </c>
      <c r="U83">
        <v>98.79</v>
      </c>
      <c r="V83">
        <v>98.91</v>
      </c>
    </row>
    <row r="84" spans="1:22" x14ac:dyDescent="0.25">
      <c r="A84">
        <v>2097</v>
      </c>
      <c r="B84">
        <f t="shared" si="3"/>
        <v>80.03</v>
      </c>
      <c r="C84">
        <f t="shared" si="3"/>
        <v>98.83</v>
      </c>
      <c r="D84">
        <f t="shared" si="3"/>
        <v>98.92</v>
      </c>
      <c r="S84">
        <v>2096</v>
      </c>
      <c r="T84">
        <v>80.040000000000006</v>
      </c>
      <c r="U84">
        <v>98.81</v>
      </c>
      <c r="V84">
        <v>98.91</v>
      </c>
    </row>
    <row r="85" spans="1:22" x14ac:dyDescent="0.25">
      <c r="A85">
        <v>2098</v>
      </c>
      <c r="B85">
        <f t="shared" si="3"/>
        <v>80.040000000000006</v>
      </c>
      <c r="C85">
        <f t="shared" si="3"/>
        <v>98.84</v>
      </c>
      <c r="D85">
        <f t="shared" si="3"/>
        <v>98.92</v>
      </c>
      <c r="S85">
        <v>2097</v>
      </c>
      <c r="T85">
        <v>80.03</v>
      </c>
      <c r="U85">
        <v>98.83</v>
      </c>
      <c r="V85">
        <v>98.92</v>
      </c>
    </row>
    <row r="86" spans="1:22" x14ac:dyDescent="0.25">
      <c r="A86">
        <v>2099</v>
      </c>
      <c r="B86">
        <f t="shared" si="3"/>
        <v>80.05</v>
      </c>
      <c r="C86">
        <f t="shared" si="3"/>
        <v>98.86</v>
      </c>
      <c r="D86">
        <f t="shared" si="3"/>
        <v>98.93</v>
      </c>
      <c r="S86">
        <v>2098</v>
      </c>
      <c r="T86">
        <v>80.040000000000006</v>
      </c>
      <c r="U86">
        <v>98.84</v>
      </c>
      <c r="V86">
        <v>98.92</v>
      </c>
    </row>
    <row r="87" spans="1:22" x14ac:dyDescent="0.25">
      <c r="A87">
        <v>2100</v>
      </c>
      <c r="B87">
        <f t="shared" si="3"/>
        <v>80.069999999999993</v>
      </c>
      <c r="C87">
        <f t="shared" si="3"/>
        <v>98.87</v>
      </c>
      <c r="D87">
        <f t="shared" si="3"/>
        <v>98.93</v>
      </c>
      <c r="S87">
        <v>2099</v>
      </c>
      <c r="T87">
        <v>80.05</v>
      </c>
      <c r="U87">
        <v>98.86</v>
      </c>
      <c r="V87">
        <v>98.93</v>
      </c>
    </row>
    <row r="88" spans="1:22" x14ac:dyDescent="0.25">
      <c r="S88">
        <v>2100</v>
      </c>
      <c r="T88">
        <v>80.069999999999993</v>
      </c>
      <c r="U88">
        <v>98.87</v>
      </c>
      <c r="V88">
        <v>98.93</v>
      </c>
    </row>
  </sheetData>
  <mergeCells count="1">
    <mergeCell ref="F22:I2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679A-7D62-4E4A-9700-7449FAAC051D}">
  <sheetPr codeName="Sheet28"/>
  <dimension ref="A1:V88"/>
  <sheetViews>
    <sheetView workbookViewId="0">
      <selection activeCell="F23" sqref="F23:I32"/>
    </sheetView>
  </sheetViews>
  <sheetFormatPr defaultRowHeight="15" x14ac:dyDescent="0.25"/>
  <cols>
    <col min="9" max="9" width="10.42578125" customWidth="1"/>
  </cols>
  <sheetData>
    <row r="1" spans="1:22" x14ac:dyDescent="0.25">
      <c r="B1" t="s">
        <v>29</v>
      </c>
      <c r="C1" t="s">
        <v>27</v>
      </c>
      <c r="D1" t="s">
        <v>28</v>
      </c>
      <c r="T1" t="s">
        <v>34</v>
      </c>
      <c r="U1" t="s">
        <v>35</v>
      </c>
      <c r="V1" t="s">
        <v>36</v>
      </c>
    </row>
    <row r="2" spans="1:22" x14ac:dyDescent="0.25">
      <c r="B2" t="str">
        <f>T2</f>
        <v>China</v>
      </c>
      <c r="C2" t="str">
        <f>U2</f>
        <v>China</v>
      </c>
      <c r="D2" t="str">
        <f>V2</f>
        <v>China</v>
      </c>
      <c r="H2" t="s">
        <v>33</v>
      </c>
      <c r="T2" t="s">
        <v>24</v>
      </c>
      <c r="U2" t="s">
        <v>24</v>
      </c>
      <c r="V2" t="s">
        <v>24</v>
      </c>
    </row>
    <row r="3" spans="1:22" x14ac:dyDescent="0.25">
      <c r="B3" t="s">
        <v>7</v>
      </c>
      <c r="C3" t="s">
        <v>7</v>
      </c>
      <c r="D3" t="s">
        <v>7</v>
      </c>
      <c r="T3" t="s">
        <v>7</v>
      </c>
      <c r="U3" t="s">
        <v>7</v>
      </c>
      <c r="V3" t="s">
        <v>7</v>
      </c>
    </row>
    <row r="5" spans="1:22" x14ac:dyDescent="0.25">
      <c r="A5" t="str">
        <f>B2</f>
        <v>China</v>
      </c>
      <c r="B5" t="s">
        <v>30</v>
      </c>
      <c r="C5" t="s">
        <v>30</v>
      </c>
      <c r="D5" t="s">
        <v>30</v>
      </c>
      <c r="T5" t="s">
        <v>30</v>
      </c>
      <c r="U5" t="s">
        <v>30</v>
      </c>
      <c r="V5" t="s">
        <v>30</v>
      </c>
    </row>
    <row r="6" spans="1:22" x14ac:dyDescent="0.25">
      <c r="B6" t="str">
        <f>T6</f>
        <v>SSP3 IFs</v>
      </c>
      <c r="C6" t="str">
        <f>U6</f>
        <v>SSP2 IFs</v>
      </c>
      <c r="D6" t="str">
        <f>V6</f>
        <v>SSP5IFs_Fin</v>
      </c>
      <c r="T6" t="s">
        <v>11</v>
      </c>
      <c r="U6" t="s">
        <v>9</v>
      </c>
      <c r="V6" t="s">
        <v>21</v>
      </c>
    </row>
    <row r="7" spans="1:22" x14ac:dyDescent="0.25">
      <c r="A7">
        <v>2020</v>
      </c>
      <c r="B7">
        <f>T8</f>
        <v>74.099999999999994</v>
      </c>
      <c r="C7">
        <f t="shared" ref="C7:D22" si="0">U8</f>
        <v>74.099999999999994</v>
      </c>
      <c r="D7">
        <f t="shared" si="0"/>
        <v>74.34</v>
      </c>
      <c r="S7">
        <v>2019</v>
      </c>
      <c r="T7">
        <v>73.05</v>
      </c>
      <c r="U7">
        <v>73.05</v>
      </c>
      <c r="V7">
        <v>73.05</v>
      </c>
    </row>
    <row r="8" spans="1:22" x14ac:dyDescent="0.25">
      <c r="A8">
        <v>2021</v>
      </c>
      <c r="B8">
        <f t="shared" ref="B8:D71" si="1">T9</f>
        <v>75.37</v>
      </c>
      <c r="C8">
        <f t="shared" si="0"/>
        <v>76.06</v>
      </c>
      <c r="D8">
        <f t="shared" si="0"/>
        <v>77.459999999999994</v>
      </c>
      <c r="S8">
        <v>2020</v>
      </c>
      <c r="T8">
        <v>74.099999999999994</v>
      </c>
      <c r="U8">
        <v>74.099999999999994</v>
      </c>
      <c r="V8">
        <v>74.34</v>
      </c>
    </row>
    <row r="9" spans="1:22" x14ac:dyDescent="0.25">
      <c r="A9">
        <v>2022</v>
      </c>
      <c r="B9">
        <f t="shared" si="1"/>
        <v>76.25</v>
      </c>
      <c r="C9">
        <f t="shared" si="0"/>
        <v>77.599999999999994</v>
      </c>
      <c r="D9">
        <f t="shared" si="0"/>
        <v>79.28</v>
      </c>
      <c r="S9">
        <v>2021</v>
      </c>
      <c r="T9">
        <v>75.37</v>
      </c>
      <c r="U9">
        <v>76.06</v>
      </c>
      <c r="V9">
        <v>77.459999999999994</v>
      </c>
    </row>
    <row r="10" spans="1:22" x14ac:dyDescent="0.25">
      <c r="A10">
        <v>2023</v>
      </c>
      <c r="B10">
        <f t="shared" si="1"/>
        <v>76.45</v>
      </c>
      <c r="C10">
        <f t="shared" si="0"/>
        <v>78.489999999999995</v>
      </c>
      <c r="D10">
        <f t="shared" si="0"/>
        <v>80.67</v>
      </c>
      <c r="S10">
        <v>2022</v>
      </c>
      <c r="T10">
        <v>76.25</v>
      </c>
      <c r="U10">
        <v>77.599999999999994</v>
      </c>
      <c r="V10">
        <v>79.28</v>
      </c>
    </row>
    <row r="11" spans="1:22" x14ac:dyDescent="0.25">
      <c r="A11">
        <v>2024</v>
      </c>
      <c r="B11">
        <f t="shared" si="1"/>
        <v>76.66</v>
      </c>
      <c r="C11">
        <f t="shared" si="0"/>
        <v>79.39</v>
      </c>
      <c r="D11">
        <f t="shared" si="0"/>
        <v>82.75</v>
      </c>
      <c r="S11">
        <v>2023</v>
      </c>
      <c r="T11">
        <v>76.45</v>
      </c>
      <c r="U11">
        <v>78.489999999999995</v>
      </c>
      <c r="V11">
        <v>80.67</v>
      </c>
    </row>
    <row r="12" spans="1:22" x14ac:dyDescent="0.25">
      <c r="A12">
        <v>2025</v>
      </c>
      <c r="B12">
        <f t="shared" si="1"/>
        <v>77.040000000000006</v>
      </c>
      <c r="C12">
        <f t="shared" si="0"/>
        <v>80.44</v>
      </c>
      <c r="D12">
        <f t="shared" si="0"/>
        <v>84.99</v>
      </c>
      <c r="S12">
        <v>2024</v>
      </c>
      <c r="T12">
        <v>76.66</v>
      </c>
      <c r="U12">
        <v>79.39</v>
      </c>
      <c r="V12">
        <v>82.75</v>
      </c>
    </row>
    <row r="13" spans="1:22" x14ac:dyDescent="0.25">
      <c r="A13">
        <v>2026</v>
      </c>
      <c r="B13">
        <f t="shared" si="1"/>
        <v>77.45</v>
      </c>
      <c r="C13">
        <f t="shared" si="0"/>
        <v>81.540000000000006</v>
      </c>
      <c r="D13">
        <f t="shared" si="0"/>
        <v>87.06</v>
      </c>
      <c r="S13">
        <v>2025</v>
      </c>
      <c r="T13">
        <v>77.040000000000006</v>
      </c>
      <c r="U13">
        <v>80.44</v>
      </c>
      <c r="V13">
        <v>84.99</v>
      </c>
    </row>
    <row r="14" spans="1:22" x14ac:dyDescent="0.25">
      <c r="A14">
        <v>2027</v>
      </c>
      <c r="B14">
        <f t="shared" si="1"/>
        <v>77.84</v>
      </c>
      <c r="C14">
        <f t="shared" si="0"/>
        <v>82.61</v>
      </c>
      <c r="D14">
        <f t="shared" si="0"/>
        <v>88.93</v>
      </c>
      <c r="S14">
        <v>2026</v>
      </c>
      <c r="T14">
        <v>77.45</v>
      </c>
      <c r="U14">
        <v>81.540000000000006</v>
      </c>
      <c r="V14">
        <v>87.06</v>
      </c>
    </row>
    <row r="15" spans="1:22" x14ac:dyDescent="0.25">
      <c r="A15">
        <v>2028</v>
      </c>
      <c r="B15">
        <f t="shared" si="1"/>
        <v>78.2</v>
      </c>
      <c r="C15">
        <f t="shared" si="0"/>
        <v>83.65</v>
      </c>
      <c r="D15">
        <f t="shared" si="0"/>
        <v>91.18</v>
      </c>
      <c r="S15">
        <v>2027</v>
      </c>
      <c r="T15">
        <v>77.84</v>
      </c>
      <c r="U15">
        <v>82.61</v>
      </c>
      <c r="V15">
        <v>88.93</v>
      </c>
    </row>
    <row r="16" spans="1:22" x14ac:dyDescent="0.25">
      <c r="A16">
        <v>2029</v>
      </c>
      <c r="B16">
        <f t="shared" si="1"/>
        <v>78.3</v>
      </c>
      <c r="C16">
        <f t="shared" si="0"/>
        <v>84.6</v>
      </c>
      <c r="D16">
        <f t="shared" si="0"/>
        <v>92.97</v>
      </c>
      <c r="S16">
        <v>2028</v>
      </c>
      <c r="T16">
        <v>78.2</v>
      </c>
      <c r="U16">
        <v>83.65</v>
      </c>
      <c r="V16">
        <v>91.18</v>
      </c>
    </row>
    <row r="17" spans="1:22" x14ac:dyDescent="0.25">
      <c r="A17">
        <v>2030</v>
      </c>
      <c r="B17">
        <f t="shared" si="1"/>
        <v>78.02</v>
      </c>
      <c r="C17">
        <f t="shared" si="0"/>
        <v>85.48</v>
      </c>
      <c r="D17">
        <f t="shared" si="0"/>
        <v>94.51</v>
      </c>
      <c r="S17">
        <v>2029</v>
      </c>
      <c r="T17">
        <v>78.3</v>
      </c>
      <c r="U17">
        <v>84.6</v>
      </c>
      <c r="V17">
        <v>92.97</v>
      </c>
    </row>
    <row r="18" spans="1:22" x14ac:dyDescent="0.25">
      <c r="A18">
        <v>2031</v>
      </c>
      <c r="B18">
        <f t="shared" si="1"/>
        <v>77.61</v>
      </c>
      <c r="C18">
        <f t="shared" si="0"/>
        <v>86.3</v>
      </c>
      <c r="D18">
        <f t="shared" si="0"/>
        <v>95.76</v>
      </c>
      <c r="S18">
        <v>2030</v>
      </c>
      <c r="T18">
        <v>78.02</v>
      </c>
      <c r="U18">
        <v>85.48</v>
      </c>
      <c r="V18">
        <v>94.51</v>
      </c>
    </row>
    <row r="19" spans="1:22" x14ac:dyDescent="0.25">
      <c r="A19">
        <v>2032</v>
      </c>
      <c r="B19">
        <f t="shared" si="1"/>
        <v>75.86</v>
      </c>
      <c r="C19">
        <f t="shared" si="0"/>
        <v>87.12</v>
      </c>
      <c r="D19">
        <f t="shared" si="0"/>
        <v>96.72</v>
      </c>
      <c r="S19">
        <v>2031</v>
      </c>
      <c r="T19">
        <v>77.61</v>
      </c>
      <c r="U19">
        <v>86.3</v>
      </c>
      <c r="V19">
        <v>95.76</v>
      </c>
    </row>
    <row r="20" spans="1:22" x14ac:dyDescent="0.25">
      <c r="A20">
        <v>2033</v>
      </c>
      <c r="B20">
        <f t="shared" si="1"/>
        <v>74.209999999999994</v>
      </c>
      <c r="C20">
        <f t="shared" si="0"/>
        <v>87.72</v>
      </c>
      <c r="D20">
        <f t="shared" si="0"/>
        <v>97.36</v>
      </c>
      <c r="S20">
        <v>2032</v>
      </c>
      <c r="T20">
        <v>75.86</v>
      </c>
      <c r="U20">
        <v>87.12</v>
      </c>
      <c r="V20">
        <v>96.72</v>
      </c>
    </row>
    <row r="21" spans="1:22" x14ac:dyDescent="0.25">
      <c r="A21">
        <v>2034</v>
      </c>
      <c r="B21">
        <f t="shared" si="1"/>
        <v>73.150000000000006</v>
      </c>
      <c r="C21">
        <f t="shared" si="0"/>
        <v>88.28</v>
      </c>
      <c r="D21">
        <f t="shared" si="0"/>
        <v>97.59</v>
      </c>
      <c r="F21" t="str">
        <f>H2</f>
        <v>Upper Secondary Graduation Rate</v>
      </c>
      <c r="S21">
        <v>2033</v>
      </c>
      <c r="T21">
        <v>74.209999999999994</v>
      </c>
      <c r="U21">
        <v>87.72</v>
      </c>
      <c r="V21">
        <v>97.36</v>
      </c>
    </row>
    <row r="22" spans="1:22" x14ac:dyDescent="0.25">
      <c r="A22">
        <v>2035</v>
      </c>
      <c r="B22">
        <f t="shared" si="1"/>
        <v>72.540000000000006</v>
      </c>
      <c r="C22">
        <f t="shared" si="0"/>
        <v>88.86</v>
      </c>
      <c r="D22">
        <f t="shared" si="0"/>
        <v>97.62</v>
      </c>
      <c r="F22" s="28" t="str">
        <f>A5</f>
        <v>China</v>
      </c>
      <c r="G22" s="29"/>
      <c r="H22" s="29"/>
      <c r="I22" s="30"/>
      <c r="S22">
        <v>2034</v>
      </c>
      <c r="T22">
        <v>73.150000000000006</v>
      </c>
      <c r="U22">
        <v>88.28</v>
      </c>
      <c r="V22">
        <v>97.59</v>
      </c>
    </row>
    <row r="23" spans="1:22" x14ac:dyDescent="0.25">
      <c r="A23">
        <v>2036</v>
      </c>
      <c r="B23">
        <f t="shared" si="1"/>
        <v>72.41</v>
      </c>
      <c r="C23">
        <f t="shared" si="1"/>
        <v>89.4</v>
      </c>
      <c r="D23">
        <f t="shared" si="1"/>
        <v>97.74</v>
      </c>
      <c r="F23" s="4" t="s">
        <v>15</v>
      </c>
      <c r="G23" s="4" t="str">
        <f t="shared" ref="G23:I24" si="2">B6</f>
        <v>SSP3 IFs</v>
      </c>
      <c r="H23" s="4" t="str">
        <f t="shared" si="2"/>
        <v>SSP2 IFs</v>
      </c>
      <c r="I23" s="4" t="str">
        <f t="shared" si="2"/>
        <v>SSP5IFs_Fin</v>
      </c>
      <c r="S23">
        <v>2035</v>
      </c>
      <c r="T23">
        <v>72.540000000000006</v>
      </c>
      <c r="U23">
        <v>88.86</v>
      </c>
      <c r="V23">
        <v>97.62</v>
      </c>
    </row>
    <row r="24" spans="1:22" x14ac:dyDescent="0.25">
      <c r="A24">
        <v>2037</v>
      </c>
      <c r="B24">
        <f t="shared" si="1"/>
        <v>72.34</v>
      </c>
      <c r="C24">
        <f t="shared" si="1"/>
        <v>89.91</v>
      </c>
      <c r="D24">
        <f t="shared" si="1"/>
        <v>97.93</v>
      </c>
      <c r="F24" s="4">
        <v>2020</v>
      </c>
      <c r="G24" s="4">
        <f t="shared" si="2"/>
        <v>74.099999999999994</v>
      </c>
      <c r="H24" s="9">
        <f t="shared" si="2"/>
        <v>74.099999999999994</v>
      </c>
      <c r="I24" s="4">
        <f t="shared" si="2"/>
        <v>74.34</v>
      </c>
      <c r="S24">
        <v>2036</v>
      </c>
      <c r="T24">
        <v>72.41</v>
      </c>
      <c r="U24">
        <v>89.4</v>
      </c>
      <c r="V24">
        <v>97.74</v>
      </c>
    </row>
    <row r="25" spans="1:22" x14ac:dyDescent="0.25">
      <c r="A25">
        <v>2038</v>
      </c>
      <c r="B25">
        <f t="shared" si="1"/>
        <v>72.23</v>
      </c>
      <c r="C25">
        <f t="shared" si="1"/>
        <v>90.4</v>
      </c>
      <c r="D25">
        <f t="shared" si="1"/>
        <v>98.17</v>
      </c>
      <c r="F25" s="4">
        <v>2030</v>
      </c>
      <c r="G25" s="4">
        <f>B17</f>
        <v>78.02</v>
      </c>
      <c r="H25" s="9">
        <f>C17</f>
        <v>85.48</v>
      </c>
      <c r="I25" s="4">
        <f>D17</f>
        <v>94.51</v>
      </c>
      <c r="S25">
        <v>2037</v>
      </c>
      <c r="T25">
        <v>72.34</v>
      </c>
      <c r="U25">
        <v>89.91</v>
      </c>
      <c r="V25">
        <v>97.93</v>
      </c>
    </row>
    <row r="26" spans="1:22" x14ac:dyDescent="0.25">
      <c r="A26">
        <v>2039</v>
      </c>
      <c r="B26">
        <f t="shared" si="1"/>
        <v>72.08</v>
      </c>
      <c r="C26">
        <f t="shared" si="1"/>
        <v>90.88</v>
      </c>
      <c r="D26">
        <f t="shared" si="1"/>
        <v>98.37</v>
      </c>
      <c r="F26" s="4">
        <v>2040</v>
      </c>
      <c r="G26" s="4">
        <f>B27</f>
        <v>72.05</v>
      </c>
      <c r="H26" s="9">
        <f>C27</f>
        <v>91.32</v>
      </c>
      <c r="I26" s="4">
        <f>D27</f>
        <v>98.49</v>
      </c>
      <c r="S26">
        <v>2038</v>
      </c>
      <c r="T26">
        <v>72.23</v>
      </c>
      <c r="U26">
        <v>90.4</v>
      </c>
      <c r="V26">
        <v>98.17</v>
      </c>
    </row>
    <row r="27" spans="1:22" x14ac:dyDescent="0.25">
      <c r="A27">
        <v>2040</v>
      </c>
      <c r="B27">
        <f t="shared" si="1"/>
        <v>72.05</v>
      </c>
      <c r="C27">
        <f t="shared" si="1"/>
        <v>91.32</v>
      </c>
      <c r="D27">
        <f t="shared" si="1"/>
        <v>98.49</v>
      </c>
      <c r="F27" s="4">
        <v>2050</v>
      </c>
      <c r="G27" s="4">
        <f>B37</f>
        <v>72.31</v>
      </c>
      <c r="H27" s="9">
        <f>C37</f>
        <v>94.68</v>
      </c>
      <c r="I27" s="4">
        <f>D37</f>
        <v>98.75</v>
      </c>
      <c r="S27">
        <v>2039</v>
      </c>
      <c r="T27">
        <v>72.08</v>
      </c>
      <c r="U27">
        <v>90.88</v>
      </c>
      <c r="V27">
        <v>98.37</v>
      </c>
    </row>
    <row r="28" spans="1:22" x14ac:dyDescent="0.25">
      <c r="A28">
        <v>2041</v>
      </c>
      <c r="B28">
        <f t="shared" si="1"/>
        <v>72.11</v>
      </c>
      <c r="C28">
        <f t="shared" si="1"/>
        <v>91.77</v>
      </c>
      <c r="D28">
        <f t="shared" si="1"/>
        <v>98.61</v>
      </c>
      <c r="F28" s="4">
        <v>2060</v>
      </c>
      <c r="G28" s="4">
        <f>B37</f>
        <v>72.31</v>
      </c>
      <c r="H28" s="9">
        <f>C37</f>
        <v>94.68</v>
      </c>
      <c r="I28" s="4">
        <f>D37</f>
        <v>98.75</v>
      </c>
      <c r="S28">
        <v>2040</v>
      </c>
      <c r="T28">
        <v>72.05</v>
      </c>
      <c r="U28">
        <v>91.32</v>
      </c>
      <c r="V28">
        <v>98.49</v>
      </c>
    </row>
    <row r="29" spans="1:22" x14ac:dyDescent="0.25">
      <c r="A29">
        <v>2042</v>
      </c>
      <c r="B29">
        <f t="shared" si="1"/>
        <v>72.25</v>
      </c>
      <c r="C29">
        <f t="shared" si="1"/>
        <v>92.18</v>
      </c>
      <c r="D29">
        <f t="shared" si="1"/>
        <v>98.69</v>
      </c>
      <c r="F29" s="4">
        <v>2070</v>
      </c>
      <c r="G29" s="4">
        <f>B57</f>
        <v>71.2</v>
      </c>
      <c r="H29" s="9">
        <f>C57</f>
        <v>97.07</v>
      </c>
      <c r="I29" s="4">
        <f>D57</f>
        <v>98.92</v>
      </c>
      <c r="S29">
        <v>2041</v>
      </c>
      <c r="T29">
        <v>72.11</v>
      </c>
      <c r="U29">
        <v>91.77</v>
      </c>
      <c r="V29">
        <v>98.61</v>
      </c>
    </row>
    <row r="30" spans="1:22" x14ac:dyDescent="0.25">
      <c r="A30">
        <v>2043</v>
      </c>
      <c r="B30">
        <f t="shared" si="1"/>
        <v>72.41</v>
      </c>
      <c r="C30">
        <f t="shared" si="1"/>
        <v>92.57</v>
      </c>
      <c r="D30">
        <f t="shared" si="1"/>
        <v>98.74</v>
      </c>
      <c r="F30" s="4">
        <v>2080</v>
      </c>
      <c r="G30" s="4">
        <f>B67</f>
        <v>71.55</v>
      </c>
      <c r="H30" s="9">
        <f>C67</f>
        <v>97.56</v>
      </c>
      <c r="I30" s="4">
        <f>D67</f>
        <v>98.95</v>
      </c>
      <c r="S30">
        <v>2042</v>
      </c>
      <c r="T30">
        <v>72.25</v>
      </c>
      <c r="U30">
        <v>92.18</v>
      </c>
      <c r="V30">
        <v>98.69</v>
      </c>
    </row>
    <row r="31" spans="1:22" x14ac:dyDescent="0.25">
      <c r="A31">
        <v>2044</v>
      </c>
      <c r="B31">
        <f t="shared" si="1"/>
        <v>72.56</v>
      </c>
      <c r="C31">
        <f t="shared" si="1"/>
        <v>92.94</v>
      </c>
      <c r="D31">
        <f t="shared" si="1"/>
        <v>98.76</v>
      </c>
      <c r="F31" s="4">
        <v>2090</v>
      </c>
      <c r="G31" s="4">
        <f>B77</f>
        <v>70.78</v>
      </c>
      <c r="H31" s="9">
        <f>C77</f>
        <v>97.95</v>
      </c>
      <c r="I31" s="4">
        <f>D77</f>
        <v>98.97</v>
      </c>
      <c r="S31">
        <v>2043</v>
      </c>
      <c r="T31">
        <v>72.41</v>
      </c>
      <c r="U31">
        <v>92.57</v>
      </c>
      <c r="V31">
        <v>98.74</v>
      </c>
    </row>
    <row r="32" spans="1:22" x14ac:dyDescent="0.25">
      <c r="A32">
        <v>2045</v>
      </c>
      <c r="B32">
        <f t="shared" si="1"/>
        <v>72.680000000000007</v>
      </c>
      <c r="C32">
        <f t="shared" si="1"/>
        <v>93.27</v>
      </c>
      <c r="D32">
        <f t="shared" si="1"/>
        <v>98.73</v>
      </c>
      <c r="F32" s="4">
        <v>2100</v>
      </c>
      <c r="G32" s="4">
        <f>B87</f>
        <v>70.48</v>
      </c>
      <c r="H32" s="9">
        <f>C87</f>
        <v>98.3</v>
      </c>
      <c r="I32" s="4">
        <f>D87</f>
        <v>98.98</v>
      </c>
      <c r="S32">
        <v>2044</v>
      </c>
      <c r="T32">
        <v>72.56</v>
      </c>
      <c r="U32">
        <v>92.94</v>
      </c>
      <c r="V32">
        <v>98.76</v>
      </c>
    </row>
    <row r="33" spans="1:22" x14ac:dyDescent="0.25">
      <c r="A33">
        <v>2046</v>
      </c>
      <c r="B33">
        <f t="shared" si="1"/>
        <v>72.77</v>
      </c>
      <c r="C33">
        <f t="shared" si="1"/>
        <v>93.59</v>
      </c>
      <c r="D33">
        <f t="shared" si="1"/>
        <v>98.71</v>
      </c>
      <c r="S33">
        <v>2045</v>
      </c>
      <c r="T33">
        <v>72.680000000000007</v>
      </c>
      <c r="U33">
        <v>93.27</v>
      </c>
      <c r="V33">
        <v>98.73</v>
      </c>
    </row>
    <row r="34" spans="1:22" x14ac:dyDescent="0.25">
      <c r="A34">
        <v>2047</v>
      </c>
      <c r="B34">
        <f t="shared" si="1"/>
        <v>72.81</v>
      </c>
      <c r="C34">
        <f t="shared" si="1"/>
        <v>93.9</v>
      </c>
      <c r="D34">
        <f t="shared" si="1"/>
        <v>98.7</v>
      </c>
      <c r="S34">
        <v>2046</v>
      </c>
      <c r="T34">
        <v>72.77</v>
      </c>
      <c r="U34">
        <v>93.59</v>
      </c>
      <c r="V34">
        <v>98.71</v>
      </c>
    </row>
    <row r="35" spans="1:22" x14ac:dyDescent="0.25">
      <c r="A35">
        <v>2048</v>
      </c>
      <c r="B35">
        <f t="shared" si="1"/>
        <v>72.739999999999995</v>
      </c>
      <c r="C35">
        <f t="shared" si="1"/>
        <v>94.18</v>
      </c>
      <c r="D35">
        <f t="shared" si="1"/>
        <v>98.72</v>
      </c>
      <c r="S35">
        <v>2047</v>
      </c>
      <c r="T35">
        <v>72.81</v>
      </c>
      <c r="U35">
        <v>93.9</v>
      </c>
      <c r="V35">
        <v>98.7</v>
      </c>
    </row>
    <row r="36" spans="1:22" x14ac:dyDescent="0.25">
      <c r="A36">
        <v>2049</v>
      </c>
      <c r="B36">
        <f t="shared" si="1"/>
        <v>72.540000000000006</v>
      </c>
      <c r="C36">
        <f t="shared" si="1"/>
        <v>94.43</v>
      </c>
      <c r="D36">
        <f t="shared" si="1"/>
        <v>98.74</v>
      </c>
      <c r="S36">
        <v>2048</v>
      </c>
      <c r="T36">
        <v>72.739999999999995</v>
      </c>
      <c r="U36">
        <v>94.18</v>
      </c>
      <c r="V36">
        <v>98.72</v>
      </c>
    </row>
    <row r="37" spans="1:22" x14ac:dyDescent="0.25">
      <c r="A37">
        <v>2050</v>
      </c>
      <c r="B37">
        <f t="shared" si="1"/>
        <v>72.31</v>
      </c>
      <c r="C37">
        <f t="shared" si="1"/>
        <v>94.68</v>
      </c>
      <c r="D37">
        <f t="shared" si="1"/>
        <v>98.75</v>
      </c>
      <c r="S37">
        <v>2049</v>
      </c>
      <c r="T37">
        <v>72.540000000000006</v>
      </c>
      <c r="U37">
        <v>94.43</v>
      </c>
      <c r="V37">
        <v>98.74</v>
      </c>
    </row>
    <row r="38" spans="1:22" x14ac:dyDescent="0.25">
      <c r="A38">
        <v>2051</v>
      </c>
      <c r="B38">
        <f t="shared" si="1"/>
        <v>72.040000000000006</v>
      </c>
      <c r="C38">
        <f t="shared" si="1"/>
        <v>94.9</v>
      </c>
      <c r="D38">
        <f t="shared" si="1"/>
        <v>98.77</v>
      </c>
      <c r="S38">
        <v>2050</v>
      </c>
      <c r="T38">
        <v>72.31</v>
      </c>
      <c r="U38">
        <v>94.68</v>
      </c>
      <c r="V38">
        <v>98.75</v>
      </c>
    </row>
    <row r="39" spans="1:22" x14ac:dyDescent="0.25">
      <c r="A39">
        <v>2052</v>
      </c>
      <c r="B39">
        <f t="shared" si="1"/>
        <v>71.739999999999995</v>
      </c>
      <c r="C39">
        <f t="shared" si="1"/>
        <v>95.04</v>
      </c>
      <c r="D39">
        <f t="shared" si="1"/>
        <v>98.78</v>
      </c>
      <c r="S39">
        <v>2051</v>
      </c>
      <c r="T39">
        <v>72.040000000000006</v>
      </c>
      <c r="U39">
        <v>94.9</v>
      </c>
      <c r="V39">
        <v>98.77</v>
      </c>
    </row>
    <row r="40" spans="1:22" x14ac:dyDescent="0.25">
      <c r="A40">
        <v>2053</v>
      </c>
      <c r="B40">
        <f t="shared" si="1"/>
        <v>71.459999999999994</v>
      </c>
      <c r="C40">
        <f t="shared" si="1"/>
        <v>95.17</v>
      </c>
      <c r="D40">
        <f t="shared" si="1"/>
        <v>98.79</v>
      </c>
      <c r="S40">
        <v>2052</v>
      </c>
      <c r="T40">
        <v>71.739999999999995</v>
      </c>
      <c r="U40">
        <v>95.04</v>
      </c>
      <c r="V40">
        <v>98.78</v>
      </c>
    </row>
    <row r="41" spans="1:22" x14ac:dyDescent="0.25">
      <c r="A41">
        <v>2054</v>
      </c>
      <c r="B41">
        <f t="shared" si="1"/>
        <v>71.180000000000007</v>
      </c>
      <c r="C41">
        <f t="shared" si="1"/>
        <v>95.3</v>
      </c>
      <c r="D41">
        <f t="shared" si="1"/>
        <v>98.81</v>
      </c>
      <c r="S41">
        <v>2053</v>
      </c>
      <c r="T41">
        <v>71.459999999999994</v>
      </c>
      <c r="U41">
        <v>95.17</v>
      </c>
      <c r="V41">
        <v>98.79</v>
      </c>
    </row>
    <row r="42" spans="1:22" x14ac:dyDescent="0.25">
      <c r="A42">
        <v>2055</v>
      </c>
      <c r="B42">
        <f t="shared" si="1"/>
        <v>70.94</v>
      </c>
      <c r="C42">
        <f t="shared" si="1"/>
        <v>95.42</v>
      </c>
      <c r="D42">
        <f t="shared" si="1"/>
        <v>98.82</v>
      </c>
      <c r="S42">
        <v>2054</v>
      </c>
      <c r="T42">
        <v>71.180000000000007</v>
      </c>
      <c r="U42">
        <v>95.3</v>
      </c>
      <c r="V42">
        <v>98.81</v>
      </c>
    </row>
    <row r="43" spans="1:22" x14ac:dyDescent="0.25">
      <c r="A43">
        <v>2056</v>
      </c>
      <c r="B43">
        <f t="shared" si="1"/>
        <v>70.64</v>
      </c>
      <c r="C43">
        <f t="shared" si="1"/>
        <v>95.55</v>
      </c>
      <c r="D43">
        <f t="shared" si="1"/>
        <v>98.83</v>
      </c>
      <c r="S43">
        <v>2055</v>
      </c>
      <c r="T43">
        <v>70.94</v>
      </c>
      <c r="U43">
        <v>95.42</v>
      </c>
      <c r="V43">
        <v>98.82</v>
      </c>
    </row>
    <row r="44" spans="1:22" x14ac:dyDescent="0.25">
      <c r="A44">
        <v>2057</v>
      </c>
      <c r="B44">
        <f t="shared" si="1"/>
        <v>70.38</v>
      </c>
      <c r="C44">
        <f t="shared" si="1"/>
        <v>95.68</v>
      </c>
      <c r="D44">
        <f t="shared" si="1"/>
        <v>98.84</v>
      </c>
      <c r="S44">
        <v>2056</v>
      </c>
      <c r="T44">
        <v>70.64</v>
      </c>
      <c r="U44">
        <v>95.55</v>
      </c>
      <c r="V44">
        <v>98.83</v>
      </c>
    </row>
    <row r="45" spans="1:22" x14ac:dyDescent="0.25">
      <c r="A45">
        <v>2058</v>
      </c>
      <c r="B45">
        <f t="shared" si="1"/>
        <v>70.12</v>
      </c>
      <c r="C45">
        <f t="shared" si="1"/>
        <v>95.81</v>
      </c>
      <c r="D45">
        <f t="shared" si="1"/>
        <v>98.84</v>
      </c>
      <c r="S45">
        <v>2057</v>
      </c>
      <c r="T45">
        <v>70.38</v>
      </c>
      <c r="U45">
        <v>95.68</v>
      </c>
      <c r="V45">
        <v>98.84</v>
      </c>
    </row>
    <row r="46" spans="1:22" x14ac:dyDescent="0.25">
      <c r="A46">
        <v>2059</v>
      </c>
      <c r="B46">
        <f t="shared" si="1"/>
        <v>69.95</v>
      </c>
      <c r="C46">
        <f t="shared" si="1"/>
        <v>95.94</v>
      </c>
      <c r="D46">
        <f t="shared" si="1"/>
        <v>98.85</v>
      </c>
      <c r="S46">
        <v>2058</v>
      </c>
      <c r="T46">
        <v>70.12</v>
      </c>
      <c r="U46">
        <v>95.81</v>
      </c>
      <c r="V46">
        <v>98.84</v>
      </c>
    </row>
    <row r="47" spans="1:22" x14ac:dyDescent="0.25">
      <c r="A47">
        <v>2060</v>
      </c>
      <c r="B47">
        <f t="shared" si="1"/>
        <v>69.930000000000007</v>
      </c>
      <c r="C47">
        <f t="shared" si="1"/>
        <v>96.06</v>
      </c>
      <c r="D47">
        <f t="shared" si="1"/>
        <v>98.86</v>
      </c>
      <c r="S47">
        <v>2059</v>
      </c>
      <c r="T47">
        <v>69.95</v>
      </c>
      <c r="U47">
        <v>95.94</v>
      </c>
      <c r="V47">
        <v>98.85</v>
      </c>
    </row>
    <row r="48" spans="1:22" x14ac:dyDescent="0.25">
      <c r="A48">
        <v>2061</v>
      </c>
      <c r="B48">
        <f t="shared" si="1"/>
        <v>69.98</v>
      </c>
      <c r="C48">
        <f t="shared" si="1"/>
        <v>96.18</v>
      </c>
      <c r="D48">
        <f t="shared" si="1"/>
        <v>98.87</v>
      </c>
      <c r="S48">
        <v>2060</v>
      </c>
      <c r="T48">
        <v>69.930000000000007</v>
      </c>
      <c r="U48">
        <v>96.06</v>
      </c>
      <c r="V48">
        <v>98.86</v>
      </c>
    </row>
    <row r="49" spans="1:22" x14ac:dyDescent="0.25">
      <c r="A49">
        <v>2062</v>
      </c>
      <c r="B49">
        <f t="shared" si="1"/>
        <v>70.06</v>
      </c>
      <c r="C49">
        <f t="shared" si="1"/>
        <v>96.3</v>
      </c>
      <c r="D49">
        <f t="shared" si="1"/>
        <v>98.87</v>
      </c>
      <c r="S49">
        <v>2061</v>
      </c>
      <c r="T49">
        <v>69.98</v>
      </c>
      <c r="U49">
        <v>96.18</v>
      </c>
      <c r="V49">
        <v>98.87</v>
      </c>
    </row>
    <row r="50" spans="1:22" x14ac:dyDescent="0.25">
      <c r="A50">
        <v>2063</v>
      </c>
      <c r="B50">
        <f t="shared" si="1"/>
        <v>70.2</v>
      </c>
      <c r="C50">
        <f t="shared" si="1"/>
        <v>96.41</v>
      </c>
      <c r="D50">
        <f t="shared" si="1"/>
        <v>98.88</v>
      </c>
      <c r="S50">
        <v>2062</v>
      </c>
      <c r="T50">
        <v>70.06</v>
      </c>
      <c r="U50">
        <v>96.3</v>
      </c>
      <c r="V50">
        <v>98.87</v>
      </c>
    </row>
    <row r="51" spans="1:22" x14ac:dyDescent="0.25">
      <c r="A51">
        <v>2064</v>
      </c>
      <c r="B51">
        <f t="shared" si="1"/>
        <v>70.37</v>
      </c>
      <c r="C51">
        <f t="shared" si="1"/>
        <v>96.52</v>
      </c>
      <c r="D51">
        <f t="shared" si="1"/>
        <v>98.89</v>
      </c>
      <c r="S51">
        <v>2063</v>
      </c>
      <c r="T51">
        <v>70.2</v>
      </c>
      <c r="U51">
        <v>96.41</v>
      </c>
      <c r="V51">
        <v>98.88</v>
      </c>
    </row>
    <row r="52" spans="1:22" x14ac:dyDescent="0.25">
      <c r="A52">
        <v>2065</v>
      </c>
      <c r="B52">
        <f t="shared" si="1"/>
        <v>70.540000000000006</v>
      </c>
      <c r="C52">
        <f t="shared" si="1"/>
        <v>96.62</v>
      </c>
      <c r="D52">
        <f t="shared" si="1"/>
        <v>98.89</v>
      </c>
      <c r="S52">
        <v>2064</v>
      </c>
      <c r="T52">
        <v>70.37</v>
      </c>
      <c r="U52">
        <v>96.52</v>
      </c>
      <c r="V52">
        <v>98.89</v>
      </c>
    </row>
    <row r="53" spans="1:22" x14ac:dyDescent="0.25">
      <c r="A53">
        <v>2066</v>
      </c>
      <c r="B53">
        <f t="shared" si="1"/>
        <v>70.67</v>
      </c>
      <c r="C53">
        <f t="shared" si="1"/>
        <v>96.72</v>
      </c>
      <c r="D53">
        <f t="shared" si="1"/>
        <v>98.9</v>
      </c>
      <c r="S53">
        <v>2065</v>
      </c>
      <c r="T53">
        <v>70.540000000000006</v>
      </c>
      <c r="U53">
        <v>96.62</v>
      </c>
      <c r="V53">
        <v>98.89</v>
      </c>
    </row>
    <row r="54" spans="1:22" x14ac:dyDescent="0.25">
      <c r="A54">
        <v>2067</v>
      </c>
      <c r="B54">
        <f t="shared" si="1"/>
        <v>70.819999999999993</v>
      </c>
      <c r="C54">
        <f t="shared" si="1"/>
        <v>96.82</v>
      </c>
      <c r="D54">
        <f t="shared" si="1"/>
        <v>98.9</v>
      </c>
      <c r="S54">
        <v>2066</v>
      </c>
      <c r="T54">
        <v>70.67</v>
      </c>
      <c r="U54">
        <v>96.72</v>
      </c>
      <c r="V54">
        <v>98.9</v>
      </c>
    </row>
    <row r="55" spans="1:22" x14ac:dyDescent="0.25">
      <c r="A55">
        <v>2068</v>
      </c>
      <c r="B55">
        <f t="shared" si="1"/>
        <v>70.959999999999994</v>
      </c>
      <c r="C55">
        <f t="shared" si="1"/>
        <v>96.91</v>
      </c>
      <c r="D55">
        <f t="shared" si="1"/>
        <v>98.91</v>
      </c>
      <c r="S55">
        <v>2067</v>
      </c>
      <c r="T55">
        <v>70.819999999999993</v>
      </c>
      <c r="U55">
        <v>96.82</v>
      </c>
      <c r="V55">
        <v>98.9</v>
      </c>
    </row>
    <row r="56" spans="1:22" x14ac:dyDescent="0.25">
      <c r="A56">
        <v>2069</v>
      </c>
      <c r="B56">
        <f t="shared" si="1"/>
        <v>71.09</v>
      </c>
      <c r="C56">
        <f t="shared" si="1"/>
        <v>96.99</v>
      </c>
      <c r="D56">
        <f t="shared" si="1"/>
        <v>98.91</v>
      </c>
      <c r="S56">
        <v>2068</v>
      </c>
      <c r="T56">
        <v>70.959999999999994</v>
      </c>
      <c r="U56">
        <v>96.91</v>
      </c>
      <c r="V56">
        <v>98.91</v>
      </c>
    </row>
    <row r="57" spans="1:22" x14ac:dyDescent="0.25">
      <c r="A57">
        <v>2070</v>
      </c>
      <c r="B57">
        <f t="shared" si="1"/>
        <v>71.2</v>
      </c>
      <c r="C57">
        <f t="shared" si="1"/>
        <v>97.07</v>
      </c>
      <c r="D57">
        <f t="shared" si="1"/>
        <v>98.92</v>
      </c>
      <c r="S57">
        <v>2069</v>
      </c>
      <c r="T57">
        <v>71.09</v>
      </c>
      <c r="U57">
        <v>96.99</v>
      </c>
      <c r="V57">
        <v>98.91</v>
      </c>
    </row>
    <row r="58" spans="1:22" x14ac:dyDescent="0.25">
      <c r="A58">
        <v>2071</v>
      </c>
      <c r="B58">
        <f t="shared" si="1"/>
        <v>71.28</v>
      </c>
      <c r="C58">
        <f t="shared" si="1"/>
        <v>97.14</v>
      </c>
      <c r="D58">
        <f t="shared" si="1"/>
        <v>98.92</v>
      </c>
      <c r="S58">
        <v>2070</v>
      </c>
      <c r="T58">
        <v>71.2</v>
      </c>
      <c r="U58">
        <v>97.07</v>
      </c>
      <c r="V58">
        <v>98.92</v>
      </c>
    </row>
    <row r="59" spans="1:22" x14ac:dyDescent="0.25">
      <c r="A59">
        <v>2072</v>
      </c>
      <c r="B59">
        <f t="shared" si="1"/>
        <v>71.33</v>
      </c>
      <c r="C59">
        <f t="shared" si="1"/>
        <v>97.21</v>
      </c>
      <c r="D59">
        <f t="shared" si="1"/>
        <v>98.92</v>
      </c>
      <c r="S59">
        <v>2071</v>
      </c>
      <c r="T59">
        <v>71.28</v>
      </c>
      <c r="U59">
        <v>97.14</v>
      </c>
      <c r="V59">
        <v>98.92</v>
      </c>
    </row>
    <row r="60" spans="1:22" x14ac:dyDescent="0.25">
      <c r="A60">
        <v>2073</v>
      </c>
      <c r="B60">
        <f t="shared" si="1"/>
        <v>71.36</v>
      </c>
      <c r="C60">
        <f t="shared" si="1"/>
        <v>97.27</v>
      </c>
      <c r="D60">
        <f t="shared" si="1"/>
        <v>98.93</v>
      </c>
      <c r="S60">
        <v>2072</v>
      </c>
      <c r="T60">
        <v>71.33</v>
      </c>
      <c r="U60">
        <v>97.21</v>
      </c>
      <c r="V60">
        <v>98.92</v>
      </c>
    </row>
    <row r="61" spans="1:22" x14ac:dyDescent="0.25">
      <c r="A61">
        <v>2074</v>
      </c>
      <c r="B61">
        <f t="shared" si="1"/>
        <v>71.37</v>
      </c>
      <c r="C61">
        <f t="shared" si="1"/>
        <v>97.33</v>
      </c>
      <c r="D61">
        <f t="shared" si="1"/>
        <v>98.93</v>
      </c>
      <c r="S61">
        <v>2073</v>
      </c>
      <c r="T61">
        <v>71.36</v>
      </c>
      <c r="U61">
        <v>97.27</v>
      </c>
      <c r="V61">
        <v>98.93</v>
      </c>
    </row>
    <row r="62" spans="1:22" x14ac:dyDescent="0.25">
      <c r="A62">
        <v>2075</v>
      </c>
      <c r="B62">
        <f t="shared" si="1"/>
        <v>71.349999999999994</v>
      </c>
      <c r="C62">
        <f t="shared" si="1"/>
        <v>97.38</v>
      </c>
      <c r="D62">
        <f t="shared" si="1"/>
        <v>98.94</v>
      </c>
      <c r="S62">
        <v>2074</v>
      </c>
      <c r="T62">
        <v>71.37</v>
      </c>
      <c r="U62">
        <v>97.33</v>
      </c>
      <c r="V62">
        <v>98.93</v>
      </c>
    </row>
    <row r="63" spans="1:22" x14ac:dyDescent="0.25">
      <c r="A63">
        <v>2076</v>
      </c>
      <c r="B63">
        <f t="shared" si="1"/>
        <v>71.290000000000006</v>
      </c>
      <c r="C63">
        <f t="shared" si="1"/>
        <v>97.42</v>
      </c>
      <c r="D63">
        <f t="shared" si="1"/>
        <v>98.94</v>
      </c>
      <c r="S63">
        <v>2075</v>
      </c>
      <c r="T63">
        <v>71.349999999999994</v>
      </c>
      <c r="U63">
        <v>97.38</v>
      </c>
      <c r="V63">
        <v>98.94</v>
      </c>
    </row>
    <row r="64" spans="1:22" x14ac:dyDescent="0.25">
      <c r="A64">
        <v>2077</v>
      </c>
      <c r="B64">
        <f t="shared" si="1"/>
        <v>71.36</v>
      </c>
      <c r="C64">
        <f t="shared" si="1"/>
        <v>97.46</v>
      </c>
      <c r="D64">
        <f t="shared" si="1"/>
        <v>98.94</v>
      </c>
      <c r="S64">
        <v>2076</v>
      </c>
      <c r="T64">
        <v>71.290000000000006</v>
      </c>
      <c r="U64">
        <v>97.42</v>
      </c>
      <c r="V64">
        <v>98.94</v>
      </c>
    </row>
    <row r="65" spans="1:22" x14ac:dyDescent="0.25">
      <c r="A65">
        <v>2078</v>
      </c>
      <c r="B65">
        <f t="shared" si="1"/>
        <v>71.42</v>
      </c>
      <c r="C65">
        <f t="shared" si="1"/>
        <v>97.49</v>
      </c>
      <c r="D65">
        <f t="shared" si="1"/>
        <v>98.94</v>
      </c>
      <c r="S65">
        <v>2077</v>
      </c>
      <c r="T65">
        <v>71.36</v>
      </c>
      <c r="U65">
        <v>97.46</v>
      </c>
      <c r="V65">
        <v>98.94</v>
      </c>
    </row>
    <row r="66" spans="1:22" x14ac:dyDescent="0.25">
      <c r="A66">
        <v>2079</v>
      </c>
      <c r="B66">
        <f t="shared" si="1"/>
        <v>71.489999999999995</v>
      </c>
      <c r="C66">
        <f t="shared" si="1"/>
        <v>97.53</v>
      </c>
      <c r="D66">
        <f t="shared" si="1"/>
        <v>98.95</v>
      </c>
      <c r="S66">
        <v>2078</v>
      </c>
      <c r="T66">
        <v>71.42</v>
      </c>
      <c r="U66">
        <v>97.49</v>
      </c>
      <c r="V66">
        <v>98.94</v>
      </c>
    </row>
    <row r="67" spans="1:22" x14ac:dyDescent="0.25">
      <c r="A67">
        <v>2080</v>
      </c>
      <c r="B67">
        <f t="shared" si="1"/>
        <v>71.55</v>
      </c>
      <c r="C67">
        <f t="shared" si="1"/>
        <v>97.56</v>
      </c>
      <c r="D67">
        <f t="shared" si="1"/>
        <v>98.95</v>
      </c>
      <c r="S67">
        <v>2079</v>
      </c>
      <c r="T67">
        <v>71.489999999999995</v>
      </c>
      <c r="U67">
        <v>97.53</v>
      </c>
      <c r="V67">
        <v>98.95</v>
      </c>
    </row>
    <row r="68" spans="1:22" x14ac:dyDescent="0.25">
      <c r="A68">
        <v>2081</v>
      </c>
      <c r="B68">
        <f t="shared" si="1"/>
        <v>71.58</v>
      </c>
      <c r="C68">
        <f t="shared" si="1"/>
        <v>97.59</v>
      </c>
      <c r="D68">
        <f t="shared" si="1"/>
        <v>98.95</v>
      </c>
      <c r="S68">
        <v>2080</v>
      </c>
      <c r="T68">
        <v>71.55</v>
      </c>
      <c r="U68">
        <v>97.56</v>
      </c>
      <c r="V68">
        <v>98.95</v>
      </c>
    </row>
    <row r="69" spans="1:22" x14ac:dyDescent="0.25">
      <c r="A69">
        <v>2082</v>
      </c>
      <c r="B69">
        <f t="shared" si="1"/>
        <v>71.540000000000006</v>
      </c>
      <c r="C69">
        <f t="shared" si="1"/>
        <v>97.62</v>
      </c>
      <c r="D69">
        <f t="shared" si="1"/>
        <v>98.96</v>
      </c>
      <c r="S69">
        <v>2081</v>
      </c>
      <c r="T69">
        <v>71.58</v>
      </c>
      <c r="U69">
        <v>97.59</v>
      </c>
      <c r="V69">
        <v>98.95</v>
      </c>
    </row>
    <row r="70" spans="1:22" x14ac:dyDescent="0.25">
      <c r="A70">
        <v>2083</v>
      </c>
      <c r="B70">
        <f t="shared" si="1"/>
        <v>71.459999999999994</v>
      </c>
      <c r="C70">
        <f t="shared" si="1"/>
        <v>97.66</v>
      </c>
      <c r="D70">
        <f t="shared" si="1"/>
        <v>98.96</v>
      </c>
      <c r="S70">
        <v>2082</v>
      </c>
      <c r="T70">
        <v>71.540000000000006</v>
      </c>
      <c r="U70">
        <v>97.62</v>
      </c>
      <c r="V70">
        <v>98.96</v>
      </c>
    </row>
    <row r="71" spans="1:22" x14ac:dyDescent="0.25">
      <c r="A71">
        <v>2084</v>
      </c>
      <c r="B71">
        <f t="shared" si="1"/>
        <v>71.36</v>
      </c>
      <c r="C71">
        <f t="shared" si="1"/>
        <v>97.71</v>
      </c>
      <c r="D71">
        <f t="shared" si="1"/>
        <v>98.96</v>
      </c>
      <c r="S71">
        <v>2083</v>
      </c>
      <c r="T71">
        <v>71.459999999999994</v>
      </c>
      <c r="U71">
        <v>97.66</v>
      </c>
      <c r="V71">
        <v>98.96</v>
      </c>
    </row>
    <row r="72" spans="1:22" x14ac:dyDescent="0.25">
      <c r="A72">
        <v>2085</v>
      </c>
      <c r="B72">
        <f t="shared" ref="B72:D87" si="3">T73</f>
        <v>71.260000000000005</v>
      </c>
      <c r="C72">
        <f t="shared" si="3"/>
        <v>97.75</v>
      </c>
      <c r="D72">
        <f t="shared" si="3"/>
        <v>98.96</v>
      </c>
      <c r="S72">
        <v>2084</v>
      </c>
      <c r="T72">
        <v>71.36</v>
      </c>
      <c r="U72">
        <v>97.71</v>
      </c>
      <c r="V72">
        <v>98.96</v>
      </c>
    </row>
    <row r="73" spans="1:22" x14ac:dyDescent="0.25">
      <c r="A73">
        <v>2086</v>
      </c>
      <c r="B73">
        <f t="shared" si="3"/>
        <v>71.17</v>
      </c>
      <c r="C73">
        <f t="shared" si="3"/>
        <v>97.79</v>
      </c>
      <c r="D73">
        <f t="shared" si="3"/>
        <v>98.96</v>
      </c>
      <c r="S73">
        <v>2085</v>
      </c>
      <c r="T73">
        <v>71.260000000000005</v>
      </c>
      <c r="U73">
        <v>97.75</v>
      </c>
      <c r="V73">
        <v>98.96</v>
      </c>
    </row>
    <row r="74" spans="1:22" x14ac:dyDescent="0.25">
      <c r="A74">
        <v>2087</v>
      </c>
      <c r="B74">
        <f t="shared" si="3"/>
        <v>71.069999999999993</v>
      </c>
      <c r="C74">
        <f t="shared" si="3"/>
        <v>97.83</v>
      </c>
      <c r="D74">
        <f t="shared" si="3"/>
        <v>98.97</v>
      </c>
      <c r="S74">
        <v>2086</v>
      </c>
      <c r="T74">
        <v>71.17</v>
      </c>
      <c r="U74">
        <v>97.79</v>
      </c>
      <c r="V74">
        <v>98.96</v>
      </c>
    </row>
    <row r="75" spans="1:22" x14ac:dyDescent="0.25">
      <c r="A75">
        <v>2088</v>
      </c>
      <c r="B75">
        <f t="shared" si="3"/>
        <v>70.97</v>
      </c>
      <c r="C75">
        <f t="shared" si="3"/>
        <v>97.87</v>
      </c>
      <c r="D75">
        <f t="shared" si="3"/>
        <v>98.97</v>
      </c>
      <c r="S75">
        <v>2087</v>
      </c>
      <c r="T75">
        <v>71.069999999999993</v>
      </c>
      <c r="U75">
        <v>97.83</v>
      </c>
      <c r="V75">
        <v>98.97</v>
      </c>
    </row>
    <row r="76" spans="1:22" x14ac:dyDescent="0.25">
      <c r="A76">
        <v>2089</v>
      </c>
      <c r="B76">
        <f t="shared" si="3"/>
        <v>70.81</v>
      </c>
      <c r="C76">
        <f t="shared" si="3"/>
        <v>97.92</v>
      </c>
      <c r="D76">
        <f t="shared" si="3"/>
        <v>98.97</v>
      </c>
      <c r="S76">
        <v>2088</v>
      </c>
      <c r="T76">
        <v>70.97</v>
      </c>
      <c r="U76">
        <v>97.87</v>
      </c>
      <c r="V76">
        <v>98.97</v>
      </c>
    </row>
    <row r="77" spans="1:22" x14ac:dyDescent="0.25">
      <c r="A77">
        <v>2090</v>
      </c>
      <c r="B77">
        <f t="shared" si="3"/>
        <v>70.78</v>
      </c>
      <c r="C77">
        <f t="shared" si="3"/>
        <v>97.95</v>
      </c>
      <c r="D77">
        <f t="shared" si="3"/>
        <v>98.97</v>
      </c>
      <c r="S77">
        <v>2089</v>
      </c>
      <c r="T77">
        <v>70.81</v>
      </c>
      <c r="U77">
        <v>97.92</v>
      </c>
      <c r="V77">
        <v>98.97</v>
      </c>
    </row>
    <row r="78" spans="1:22" x14ac:dyDescent="0.25">
      <c r="A78">
        <v>2091</v>
      </c>
      <c r="B78">
        <f t="shared" si="3"/>
        <v>70.709999999999994</v>
      </c>
      <c r="C78">
        <f t="shared" si="3"/>
        <v>97.99</v>
      </c>
      <c r="D78">
        <f t="shared" si="3"/>
        <v>98.97</v>
      </c>
      <c r="S78">
        <v>2090</v>
      </c>
      <c r="T78">
        <v>70.78</v>
      </c>
      <c r="U78">
        <v>97.95</v>
      </c>
      <c r="V78">
        <v>98.97</v>
      </c>
    </row>
    <row r="79" spans="1:22" x14ac:dyDescent="0.25">
      <c r="A79">
        <v>2092</v>
      </c>
      <c r="B79">
        <f t="shared" si="3"/>
        <v>70.650000000000006</v>
      </c>
      <c r="C79">
        <f t="shared" si="3"/>
        <v>98.03</v>
      </c>
      <c r="D79">
        <f t="shared" si="3"/>
        <v>98.97</v>
      </c>
      <c r="S79">
        <v>2091</v>
      </c>
      <c r="T79">
        <v>70.709999999999994</v>
      </c>
      <c r="U79">
        <v>97.99</v>
      </c>
      <c r="V79">
        <v>98.97</v>
      </c>
    </row>
    <row r="80" spans="1:22" x14ac:dyDescent="0.25">
      <c r="A80">
        <v>2093</v>
      </c>
      <c r="B80">
        <f t="shared" si="3"/>
        <v>70.62</v>
      </c>
      <c r="C80">
        <f t="shared" si="3"/>
        <v>98.06</v>
      </c>
      <c r="D80">
        <f t="shared" si="3"/>
        <v>98.97</v>
      </c>
      <c r="S80">
        <v>2092</v>
      </c>
      <c r="T80">
        <v>70.650000000000006</v>
      </c>
      <c r="U80">
        <v>98.03</v>
      </c>
      <c r="V80">
        <v>98.97</v>
      </c>
    </row>
    <row r="81" spans="1:22" x14ac:dyDescent="0.25">
      <c r="A81">
        <v>2094</v>
      </c>
      <c r="B81">
        <f t="shared" si="3"/>
        <v>70.48</v>
      </c>
      <c r="C81">
        <f t="shared" si="3"/>
        <v>98.09</v>
      </c>
      <c r="D81">
        <f t="shared" si="3"/>
        <v>98.98</v>
      </c>
      <c r="S81">
        <v>2093</v>
      </c>
      <c r="T81">
        <v>70.62</v>
      </c>
      <c r="U81">
        <v>98.06</v>
      </c>
      <c r="V81">
        <v>98.97</v>
      </c>
    </row>
    <row r="82" spans="1:22" x14ac:dyDescent="0.25">
      <c r="A82">
        <v>2095</v>
      </c>
      <c r="B82">
        <f t="shared" si="3"/>
        <v>70.290000000000006</v>
      </c>
      <c r="C82">
        <f t="shared" si="3"/>
        <v>98.12</v>
      </c>
      <c r="D82">
        <f t="shared" si="3"/>
        <v>98.98</v>
      </c>
      <c r="S82">
        <v>2094</v>
      </c>
      <c r="T82">
        <v>70.48</v>
      </c>
      <c r="U82">
        <v>98.09</v>
      </c>
      <c r="V82">
        <v>98.98</v>
      </c>
    </row>
    <row r="83" spans="1:22" x14ac:dyDescent="0.25">
      <c r="A83">
        <v>2096</v>
      </c>
      <c r="B83">
        <f t="shared" si="3"/>
        <v>70.23</v>
      </c>
      <c r="C83">
        <f t="shared" si="3"/>
        <v>98.16</v>
      </c>
      <c r="D83">
        <f t="shared" si="3"/>
        <v>98.98</v>
      </c>
      <c r="S83">
        <v>2095</v>
      </c>
      <c r="T83">
        <v>70.290000000000006</v>
      </c>
      <c r="U83">
        <v>98.12</v>
      </c>
      <c r="V83">
        <v>98.98</v>
      </c>
    </row>
    <row r="84" spans="1:22" x14ac:dyDescent="0.25">
      <c r="A84">
        <v>2097</v>
      </c>
      <c r="B84">
        <f t="shared" si="3"/>
        <v>70.150000000000006</v>
      </c>
      <c r="C84">
        <f t="shared" si="3"/>
        <v>98.19</v>
      </c>
      <c r="D84">
        <f t="shared" si="3"/>
        <v>98.98</v>
      </c>
      <c r="S84">
        <v>2096</v>
      </c>
      <c r="T84">
        <v>70.23</v>
      </c>
      <c r="U84">
        <v>98.16</v>
      </c>
      <c r="V84">
        <v>98.98</v>
      </c>
    </row>
    <row r="85" spans="1:22" x14ac:dyDescent="0.25">
      <c r="A85">
        <v>2098</v>
      </c>
      <c r="B85">
        <f t="shared" si="3"/>
        <v>70.36</v>
      </c>
      <c r="C85">
        <f t="shared" si="3"/>
        <v>98.23</v>
      </c>
      <c r="D85">
        <f t="shared" si="3"/>
        <v>98.98</v>
      </c>
      <c r="S85">
        <v>2097</v>
      </c>
      <c r="T85">
        <v>70.150000000000006</v>
      </c>
      <c r="U85">
        <v>98.19</v>
      </c>
      <c r="V85">
        <v>98.98</v>
      </c>
    </row>
    <row r="86" spans="1:22" x14ac:dyDescent="0.25">
      <c r="A86">
        <v>2099</v>
      </c>
      <c r="B86">
        <f t="shared" si="3"/>
        <v>70.38</v>
      </c>
      <c r="C86">
        <f t="shared" si="3"/>
        <v>98.27</v>
      </c>
      <c r="D86">
        <f t="shared" si="3"/>
        <v>98.98</v>
      </c>
      <c r="S86">
        <v>2098</v>
      </c>
      <c r="T86">
        <v>70.36</v>
      </c>
      <c r="U86">
        <v>98.23</v>
      </c>
      <c r="V86">
        <v>98.98</v>
      </c>
    </row>
    <row r="87" spans="1:22" x14ac:dyDescent="0.25">
      <c r="A87">
        <v>2100</v>
      </c>
      <c r="B87">
        <f t="shared" si="3"/>
        <v>70.48</v>
      </c>
      <c r="C87">
        <f t="shared" si="3"/>
        <v>98.3</v>
      </c>
      <c r="D87">
        <f t="shared" si="3"/>
        <v>98.98</v>
      </c>
      <c r="S87">
        <v>2099</v>
      </c>
      <c r="T87">
        <v>70.38</v>
      </c>
      <c r="U87">
        <v>98.27</v>
      </c>
      <c r="V87">
        <v>98.98</v>
      </c>
    </row>
    <row r="88" spans="1:22" x14ac:dyDescent="0.25">
      <c r="S88">
        <v>2100</v>
      </c>
      <c r="T88">
        <v>70.48</v>
      </c>
      <c r="U88">
        <v>98.3</v>
      </c>
      <c r="V88">
        <v>98.98</v>
      </c>
    </row>
  </sheetData>
  <mergeCells count="1">
    <mergeCell ref="F22:I2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97029-AD1F-4385-9A76-010E7328C4B4}">
  <sheetPr codeName="Sheet29"/>
  <dimension ref="A1:V88"/>
  <sheetViews>
    <sheetView workbookViewId="0">
      <selection activeCell="Z34" sqref="Z34"/>
    </sheetView>
  </sheetViews>
  <sheetFormatPr defaultRowHeight="15" x14ac:dyDescent="0.25"/>
  <cols>
    <col min="9" max="9" width="10.42578125" customWidth="1"/>
  </cols>
  <sheetData>
    <row r="1" spans="1:22" x14ac:dyDescent="0.25">
      <c r="B1" t="s">
        <v>29</v>
      </c>
      <c r="C1" t="s">
        <v>27</v>
      </c>
      <c r="D1" t="s">
        <v>28</v>
      </c>
      <c r="T1" t="s">
        <v>34</v>
      </c>
      <c r="U1" t="s">
        <v>35</v>
      </c>
      <c r="V1" t="s">
        <v>36</v>
      </c>
    </row>
    <row r="2" spans="1:22" x14ac:dyDescent="0.25">
      <c r="B2" t="str">
        <f>T2</f>
        <v>WB Low Income</v>
      </c>
      <c r="C2" t="str">
        <f>U2</f>
        <v>WB Low Income</v>
      </c>
      <c r="D2" t="str">
        <f>V2</f>
        <v>WB Low Income</v>
      </c>
      <c r="H2" t="s">
        <v>32</v>
      </c>
      <c r="T2" t="s">
        <v>22</v>
      </c>
      <c r="U2" t="s">
        <v>22</v>
      </c>
      <c r="V2" t="s">
        <v>22</v>
      </c>
    </row>
    <row r="3" spans="1:22" x14ac:dyDescent="0.25">
      <c r="B3" t="s">
        <v>7</v>
      </c>
      <c r="C3" t="s">
        <v>7</v>
      </c>
      <c r="D3" t="s">
        <v>7</v>
      </c>
      <c r="T3" t="s">
        <v>7</v>
      </c>
      <c r="U3" t="s">
        <v>7</v>
      </c>
      <c r="V3" t="s">
        <v>7</v>
      </c>
    </row>
    <row r="5" spans="1:22" x14ac:dyDescent="0.25">
      <c r="A5" t="str">
        <f>B2</f>
        <v>WB Low Income</v>
      </c>
      <c r="B5" t="s">
        <v>30</v>
      </c>
      <c r="C5" t="s">
        <v>30</v>
      </c>
      <c r="D5" t="s">
        <v>30</v>
      </c>
      <c r="T5" t="s">
        <v>30</v>
      </c>
      <c r="U5" t="s">
        <v>30</v>
      </c>
      <c r="V5" t="s">
        <v>30</v>
      </c>
    </row>
    <row r="6" spans="1:22" x14ac:dyDescent="0.25">
      <c r="B6" t="str">
        <f>T6</f>
        <v>SSP3 IFs</v>
      </c>
      <c r="C6" t="str">
        <f>U6</f>
        <v>SSP2 IFs</v>
      </c>
      <c r="D6" t="str">
        <f>V6</f>
        <v>SSP5IFs_Fin</v>
      </c>
      <c r="T6" t="s">
        <v>11</v>
      </c>
      <c r="U6" t="s">
        <v>9</v>
      </c>
      <c r="V6" t="s">
        <v>21</v>
      </c>
    </row>
    <row r="7" spans="1:22" x14ac:dyDescent="0.25">
      <c r="A7">
        <v>2020</v>
      </c>
      <c r="B7">
        <f>T8</f>
        <v>17.920000000000002</v>
      </c>
      <c r="C7">
        <f t="shared" ref="C7:D22" si="0">U8</f>
        <v>17.920000000000002</v>
      </c>
      <c r="D7">
        <f t="shared" si="0"/>
        <v>17.97</v>
      </c>
      <c r="S7">
        <v>2019</v>
      </c>
      <c r="T7">
        <v>18.920000000000002</v>
      </c>
      <c r="U7">
        <v>18.920000000000002</v>
      </c>
      <c r="V7">
        <v>18.920000000000002</v>
      </c>
    </row>
    <row r="8" spans="1:22" x14ac:dyDescent="0.25">
      <c r="A8">
        <v>2021</v>
      </c>
      <c r="B8">
        <f t="shared" ref="B8:D71" si="1">T9</f>
        <v>17.89</v>
      </c>
      <c r="C8">
        <f t="shared" si="0"/>
        <v>18.18</v>
      </c>
      <c r="D8">
        <f t="shared" si="0"/>
        <v>18.399999999999999</v>
      </c>
      <c r="S8">
        <v>2020</v>
      </c>
      <c r="T8">
        <v>17.920000000000002</v>
      </c>
      <c r="U8">
        <v>17.920000000000002</v>
      </c>
      <c r="V8">
        <v>17.97</v>
      </c>
    </row>
    <row r="9" spans="1:22" x14ac:dyDescent="0.25">
      <c r="A9">
        <v>2022</v>
      </c>
      <c r="B9">
        <f t="shared" si="1"/>
        <v>18.16</v>
      </c>
      <c r="C9">
        <f t="shared" si="0"/>
        <v>18.48</v>
      </c>
      <c r="D9">
        <f t="shared" si="0"/>
        <v>19.059999999999999</v>
      </c>
      <c r="S9">
        <v>2021</v>
      </c>
      <c r="T9">
        <v>17.89</v>
      </c>
      <c r="U9">
        <v>18.18</v>
      </c>
      <c r="V9">
        <v>18.399999999999999</v>
      </c>
    </row>
    <row r="10" spans="1:22" x14ac:dyDescent="0.25">
      <c r="A10">
        <v>2023</v>
      </c>
      <c r="B10">
        <f t="shared" si="1"/>
        <v>18.510000000000002</v>
      </c>
      <c r="C10">
        <f t="shared" si="0"/>
        <v>18.96</v>
      </c>
      <c r="D10">
        <f t="shared" si="0"/>
        <v>19.88</v>
      </c>
      <c r="S10">
        <v>2022</v>
      </c>
      <c r="T10">
        <v>18.16</v>
      </c>
      <c r="U10">
        <v>18.48</v>
      </c>
      <c r="V10">
        <v>19.059999999999999</v>
      </c>
    </row>
    <row r="11" spans="1:22" x14ac:dyDescent="0.25">
      <c r="A11">
        <v>2024</v>
      </c>
      <c r="B11">
        <f t="shared" si="1"/>
        <v>19</v>
      </c>
      <c r="C11">
        <f t="shared" si="0"/>
        <v>19.559999999999999</v>
      </c>
      <c r="D11">
        <f t="shared" si="0"/>
        <v>20.92</v>
      </c>
      <c r="S11">
        <v>2023</v>
      </c>
      <c r="T11">
        <v>18.510000000000002</v>
      </c>
      <c r="U11">
        <v>18.96</v>
      </c>
      <c r="V11">
        <v>19.88</v>
      </c>
    </row>
    <row r="12" spans="1:22" x14ac:dyDescent="0.25">
      <c r="A12">
        <v>2025</v>
      </c>
      <c r="B12">
        <f t="shared" si="1"/>
        <v>19.46</v>
      </c>
      <c r="C12">
        <f t="shared" si="0"/>
        <v>20.11</v>
      </c>
      <c r="D12">
        <f t="shared" si="0"/>
        <v>21.98</v>
      </c>
      <c r="S12">
        <v>2024</v>
      </c>
      <c r="T12">
        <v>19</v>
      </c>
      <c r="U12">
        <v>19.559999999999999</v>
      </c>
      <c r="V12">
        <v>20.92</v>
      </c>
    </row>
    <row r="13" spans="1:22" x14ac:dyDescent="0.25">
      <c r="A13">
        <v>2026</v>
      </c>
      <c r="B13">
        <f t="shared" si="1"/>
        <v>20.16</v>
      </c>
      <c r="C13">
        <f t="shared" si="0"/>
        <v>20.94</v>
      </c>
      <c r="D13">
        <f t="shared" si="0"/>
        <v>23.32</v>
      </c>
      <c r="S13">
        <v>2025</v>
      </c>
      <c r="T13">
        <v>19.46</v>
      </c>
      <c r="U13">
        <v>20.11</v>
      </c>
      <c r="V13">
        <v>21.98</v>
      </c>
    </row>
    <row r="14" spans="1:22" x14ac:dyDescent="0.25">
      <c r="A14">
        <v>2027</v>
      </c>
      <c r="B14">
        <f t="shared" si="1"/>
        <v>20.84</v>
      </c>
      <c r="C14">
        <f t="shared" si="0"/>
        <v>21.79</v>
      </c>
      <c r="D14">
        <f t="shared" si="0"/>
        <v>24.69</v>
      </c>
      <c r="S14">
        <v>2026</v>
      </c>
      <c r="T14">
        <v>20.16</v>
      </c>
      <c r="U14">
        <v>20.94</v>
      </c>
      <c r="V14">
        <v>23.32</v>
      </c>
    </row>
    <row r="15" spans="1:22" x14ac:dyDescent="0.25">
      <c r="A15">
        <v>2028</v>
      </c>
      <c r="B15">
        <f t="shared" si="1"/>
        <v>21.49</v>
      </c>
      <c r="C15">
        <f t="shared" si="0"/>
        <v>22.58</v>
      </c>
      <c r="D15">
        <f t="shared" si="0"/>
        <v>26.19</v>
      </c>
      <c r="S15">
        <v>2027</v>
      </c>
      <c r="T15">
        <v>20.84</v>
      </c>
      <c r="U15">
        <v>21.79</v>
      </c>
      <c r="V15">
        <v>24.69</v>
      </c>
    </row>
    <row r="16" spans="1:22" x14ac:dyDescent="0.25">
      <c r="A16">
        <v>2029</v>
      </c>
      <c r="B16">
        <f t="shared" si="1"/>
        <v>22.08</v>
      </c>
      <c r="C16">
        <f t="shared" si="0"/>
        <v>23.36</v>
      </c>
      <c r="D16">
        <f t="shared" si="0"/>
        <v>27.73</v>
      </c>
      <c r="S16">
        <v>2028</v>
      </c>
      <c r="T16">
        <v>21.49</v>
      </c>
      <c r="U16">
        <v>22.58</v>
      </c>
      <c r="V16">
        <v>26.19</v>
      </c>
    </row>
    <row r="17" spans="1:22" x14ac:dyDescent="0.25">
      <c r="A17">
        <v>2030</v>
      </c>
      <c r="B17">
        <f t="shared" si="1"/>
        <v>22.65</v>
      </c>
      <c r="C17">
        <f t="shared" si="0"/>
        <v>24.15</v>
      </c>
      <c r="D17">
        <f t="shared" si="0"/>
        <v>29.37</v>
      </c>
      <c r="S17">
        <v>2029</v>
      </c>
      <c r="T17">
        <v>22.08</v>
      </c>
      <c r="U17">
        <v>23.36</v>
      </c>
      <c r="V17">
        <v>27.73</v>
      </c>
    </row>
    <row r="18" spans="1:22" x14ac:dyDescent="0.25">
      <c r="A18">
        <v>2031</v>
      </c>
      <c r="B18">
        <f t="shared" si="1"/>
        <v>23.43</v>
      </c>
      <c r="C18">
        <f t="shared" si="0"/>
        <v>25.13</v>
      </c>
      <c r="D18">
        <f t="shared" si="0"/>
        <v>31.29</v>
      </c>
      <c r="S18">
        <v>2030</v>
      </c>
      <c r="T18">
        <v>22.65</v>
      </c>
      <c r="U18">
        <v>24.15</v>
      </c>
      <c r="V18">
        <v>29.37</v>
      </c>
    </row>
    <row r="19" spans="1:22" x14ac:dyDescent="0.25">
      <c r="A19">
        <v>2032</v>
      </c>
      <c r="B19">
        <f t="shared" si="1"/>
        <v>24.15</v>
      </c>
      <c r="C19">
        <f t="shared" si="0"/>
        <v>26.12</v>
      </c>
      <c r="D19">
        <f t="shared" si="0"/>
        <v>33.49</v>
      </c>
      <c r="S19">
        <v>2031</v>
      </c>
      <c r="T19">
        <v>23.43</v>
      </c>
      <c r="U19">
        <v>25.13</v>
      </c>
      <c r="V19">
        <v>31.29</v>
      </c>
    </row>
    <row r="20" spans="1:22" x14ac:dyDescent="0.25">
      <c r="A20">
        <v>2033</v>
      </c>
      <c r="B20">
        <f t="shared" si="1"/>
        <v>24.87</v>
      </c>
      <c r="C20">
        <f t="shared" si="0"/>
        <v>27.11</v>
      </c>
      <c r="D20">
        <f t="shared" si="0"/>
        <v>35.799999999999997</v>
      </c>
      <c r="S20">
        <v>2032</v>
      </c>
      <c r="T20">
        <v>24.15</v>
      </c>
      <c r="U20">
        <v>26.12</v>
      </c>
      <c r="V20">
        <v>33.49</v>
      </c>
    </row>
    <row r="21" spans="1:22" x14ac:dyDescent="0.25">
      <c r="A21">
        <v>2034</v>
      </c>
      <c r="B21">
        <f t="shared" si="1"/>
        <v>25.56</v>
      </c>
      <c r="C21">
        <f t="shared" si="0"/>
        <v>28.07</v>
      </c>
      <c r="D21">
        <f t="shared" si="0"/>
        <v>38.18</v>
      </c>
      <c r="F21" t="s">
        <v>31</v>
      </c>
      <c r="S21">
        <v>2033</v>
      </c>
      <c r="T21">
        <v>24.87</v>
      </c>
      <c r="U21">
        <v>27.11</v>
      </c>
      <c r="V21">
        <v>35.799999999999997</v>
      </c>
    </row>
    <row r="22" spans="1:22" x14ac:dyDescent="0.25">
      <c r="A22">
        <v>2035</v>
      </c>
      <c r="B22">
        <f t="shared" si="1"/>
        <v>26.15</v>
      </c>
      <c r="C22">
        <f t="shared" si="0"/>
        <v>29.01</v>
      </c>
      <c r="D22">
        <f t="shared" si="0"/>
        <v>40.58</v>
      </c>
      <c r="F22" s="28" t="str">
        <f>A5</f>
        <v>WB Low Income</v>
      </c>
      <c r="G22" s="29"/>
      <c r="H22" s="29"/>
      <c r="I22" s="30"/>
      <c r="S22">
        <v>2034</v>
      </c>
      <c r="T22">
        <v>25.56</v>
      </c>
      <c r="U22">
        <v>28.07</v>
      </c>
      <c r="V22">
        <v>38.18</v>
      </c>
    </row>
    <row r="23" spans="1:22" x14ac:dyDescent="0.25">
      <c r="A23">
        <v>2036</v>
      </c>
      <c r="B23">
        <f t="shared" si="1"/>
        <v>26.78</v>
      </c>
      <c r="C23">
        <f t="shared" si="1"/>
        <v>30.02</v>
      </c>
      <c r="D23">
        <f t="shared" si="1"/>
        <v>42.83</v>
      </c>
      <c r="F23" s="4" t="s">
        <v>15</v>
      </c>
      <c r="G23" s="4" t="str">
        <f t="shared" ref="G23:I24" si="2">B6</f>
        <v>SSP3 IFs</v>
      </c>
      <c r="H23" s="4" t="str">
        <f t="shared" si="2"/>
        <v>SSP2 IFs</v>
      </c>
      <c r="I23" s="4" t="str">
        <f t="shared" si="2"/>
        <v>SSP5IFs_Fin</v>
      </c>
      <c r="S23">
        <v>2035</v>
      </c>
      <c r="T23">
        <v>26.15</v>
      </c>
      <c r="U23">
        <v>29.01</v>
      </c>
      <c r="V23">
        <v>40.58</v>
      </c>
    </row>
    <row r="24" spans="1:22" x14ac:dyDescent="0.25">
      <c r="A24">
        <v>2037</v>
      </c>
      <c r="B24">
        <f t="shared" si="1"/>
        <v>27.38</v>
      </c>
      <c r="C24">
        <f t="shared" si="1"/>
        <v>31.04</v>
      </c>
      <c r="D24">
        <f t="shared" si="1"/>
        <v>45.26</v>
      </c>
      <c r="F24" s="4">
        <v>2020</v>
      </c>
      <c r="G24" s="4">
        <f t="shared" si="2"/>
        <v>17.920000000000002</v>
      </c>
      <c r="H24" s="9">
        <f t="shared" si="2"/>
        <v>17.920000000000002</v>
      </c>
      <c r="I24" s="4">
        <f t="shared" si="2"/>
        <v>17.97</v>
      </c>
      <c r="S24">
        <v>2036</v>
      </c>
      <c r="T24">
        <v>26.78</v>
      </c>
      <c r="U24">
        <v>30.02</v>
      </c>
      <c r="V24">
        <v>42.83</v>
      </c>
    </row>
    <row r="25" spans="1:22" x14ac:dyDescent="0.25">
      <c r="A25">
        <v>2038</v>
      </c>
      <c r="B25">
        <f t="shared" si="1"/>
        <v>27.99</v>
      </c>
      <c r="C25">
        <f t="shared" si="1"/>
        <v>32.07</v>
      </c>
      <c r="D25">
        <f t="shared" si="1"/>
        <v>47.35</v>
      </c>
      <c r="F25" s="4">
        <v>2030</v>
      </c>
      <c r="G25" s="4">
        <f>B17</f>
        <v>22.65</v>
      </c>
      <c r="H25" s="9">
        <f>C17</f>
        <v>24.15</v>
      </c>
      <c r="I25" s="4">
        <f>D17</f>
        <v>29.37</v>
      </c>
      <c r="S25">
        <v>2037</v>
      </c>
      <c r="T25">
        <v>27.38</v>
      </c>
      <c r="U25">
        <v>31.04</v>
      </c>
      <c r="V25">
        <v>45.26</v>
      </c>
    </row>
    <row r="26" spans="1:22" x14ac:dyDescent="0.25">
      <c r="A26">
        <v>2039</v>
      </c>
      <c r="B26">
        <f t="shared" si="1"/>
        <v>28.56</v>
      </c>
      <c r="C26">
        <f t="shared" si="1"/>
        <v>33.049999999999997</v>
      </c>
      <c r="D26">
        <f t="shared" si="1"/>
        <v>49.36</v>
      </c>
      <c r="F26" s="4">
        <v>2040</v>
      </c>
      <c r="G26" s="4">
        <f>B27</f>
        <v>29.09</v>
      </c>
      <c r="H26" s="9">
        <f>C27</f>
        <v>33.97</v>
      </c>
      <c r="I26" s="4">
        <f>D27</f>
        <v>51.11</v>
      </c>
      <c r="S26">
        <v>2038</v>
      </c>
      <c r="T26">
        <v>27.99</v>
      </c>
      <c r="U26">
        <v>32.07</v>
      </c>
      <c r="V26">
        <v>47.35</v>
      </c>
    </row>
    <row r="27" spans="1:22" x14ac:dyDescent="0.25">
      <c r="A27">
        <v>2040</v>
      </c>
      <c r="B27">
        <f t="shared" si="1"/>
        <v>29.09</v>
      </c>
      <c r="C27">
        <f t="shared" si="1"/>
        <v>33.97</v>
      </c>
      <c r="D27">
        <f t="shared" si="1"/>
        <v>51.11</v>
      </c>
      <c r="F27" s="4">
        <v>2050</v>
      </c>
      <c r="G27" s="4">
        <f>B37</f>
        <v>33.67</v>
      </c>
      <c r="H27" s="9">
        <f>C37</f>
        <v>42.24</v>
      </c>
      <c r="I27" s="4">
        <f>D37</f>
        <v>67.959999999999994</v>
      </c>
      <c r="S27">
        <v>2039</v>
      </c>
      <c r="T27">
        <v>28.56</v>
      </c>
      <c r="U27">
        <v>33.049999999999997</v>
      </c>
      <c r="V27">
        <v>49.36</v>
      </c>
    </row>
    <row r="28" spans="1:22" x14ac:dyDescent="0.25">
      <c r="A28">
        <v>2041</v>
      </c>
      <c r="B28">
        <f t="shared" si="1"/>
        <v>29.58</v>
      </c>
      <c r="C28">
        <f t="shared" si="1"/>
        <v>34.92</v>
      </c>
      <c r="D28">
        <f t="shared" si="1"/>
        <v>52.92</v>
      </c>
      <c r="F28" s="4">
        <v>2060</v>
      </c>
      <c r="G28" s="4">
        <f>B37</f>
        <v>33.67</v>
      </c>
      <c r="H28" s="9">
        <f>C37</f>
        <v>42.24</v>
      </c>
      <c r="I28" s="4">
        <f>D37</f>
        <v>67.959999999999994</v>
      </c>
      <c r="S28">
        <v>2040</v>
      </c>
      <c r="T28">
        <v>29.09</v>
      </c>
      <c r="U28">
        <v>33.97</v>
      </c>
      <c r="V28">
        <v>51.11</v>
      </c>
    </row>
    <row r="29" spans="1:22" x14ac:dyDescent="0.25">
      <c r="A29">
        <v>2042</v>
      </c>
      <c r="B29">
        <f t="shared" si="1"/>
        <v>30.06</v>
      </c>
      <c r="C29">
        <f t="shared" si="1"/>
        <v>35.799999999999997</v>
      </c>
      <c r="D29">
        <f t="shared" si="1"/>
        <v>54.85</v>
      </c>
      <c r="F29" s="4">
        <v>2070</v>
      </c>
      <c r="G29" s="4">
        <f>B57</f>
        <v>40.799999999999997</v>
      </c>
      <c r="H29" s="9">
        <f>C57</f>
        <v>56.98</v>
      </c>
      <c r="I29" s="4">
        <f>D57</f>
        <v>89.94</v>
      </c>
      <c r="S29">
        <v>2041</v>
      </c>
      <c r="T29">
        <v>29.58</v>
      </c>
      <c r="U29">
        <v>34.92</v>
      </c>
      <c r="V29">
        <v>52.92</v>
      </c>
    </row>
    <row r="30" spans="1:22" x14ac:dyDescent="0.25">
      <c r="A30">
        <v>2043</v>
      </c>
      <c r="B30">
        <f t="shared" si="1"/>
        <v>30.53</v>
      </c>
      <c r="C30">
        <f t="shared" si="1"/>
        <v>36.64</v>
      </c>
      <c r="D30">
        <f t="shared" si="1"/>
        <v>56.66</v>
      </c>
      <c r="F30" s="4">
        <v>2080</v>
      </c>
      <c r="G30" s="4">
        <f>B67</f>
        <v>44.25</v>
      </c>
      <c r="H30" s="9">
        <f>C67</f>
        <v>64.5</v>
      </c>
      <c r="I30" s="4">
        <f>D67</f>
        <v>94.59</v>
      </c>
      <c r="S30">
        <v>2042</v>
      </c>
      <c r="T30">
        <v>30.06</v>
      </c>
      <c r="U30">
        <v>35.799999999999997</v>
      </c>
      <c r="V30">
        <v>54.85</v>
      </c>
    </row>
    <row r="31" spans="1:22" x14ac:dyDescent="0.25">
      <c r="A31">
        <v>2044</v>
      </c>
      <c r="B31">
        <f t="shared" si="1"/>
        <v>31</v>
      </c>
      <c r="C31">
        <f t="shared" si="1"/>
        <v>37.450000000000003</v>
      </c>
      <c r="D31">
        <f t="shared" si="1"/>
        <v>58.38</v>
      </c>
      <c r="F31" s="4">
        <v>2090</v>
      </c>
      <c r="G31" s="4">
        <f>B77</f>
        <v>47.07</v>
      </c>
      <c r="H31" s="9">
        <f>C77</f>
        <v>71.819999999999993</v>
      </c>
      <c r="I31" s="4">
        <f>D77</f>
        <v>96.96</v>
      </c>
      <c r="S31">
        <v>2043</v>
      </c>
      <c r="T31">
        <v>30.53</v>
      </c>
      <c r="U31">
        <v>36.64</v>
      </c>
      <c r="V31">
        <v>56.66</v>
      </c>
    </row>
    <row r="32" spans="1:22" x14ac:dyDescent="0.25">
      <c r="A32">
        <v>2045</v>
      </c>
      <c r="B32">
        <f t="shared" si="1"/>
        <v>31.49</v>
      </c>
      <c r="C32">
        <f t="shared" si="1"/>
        <v>38.29</v>
      </c>
      <c r="D32">
        <f t="shared" si="1"/>
        <v>60.04</v>
      </c>
      <c r="F32" s="4">
        <v>2100</v>
      </c>
      <c r="G32" s="4">
        <f>B87</f>
        <v>51.19</v>
      </c>
      <c r="H32" s="9">
        <f>C87</f>
        <v>78.98</v>
      </c>
      <c r="I32" s="4">
        <f>D87</f>
        <v>98.13</v>
      </c>
      <c r="S32">
        <v>2044</v>
      </c>
      <c r="T32">
        <v>31</v>
      </c>
      <c r="U32">
        <v>37.450000000000003</v>
      </c>
      <c r="V32">
        <v>58.38</v>
      </c>
    </row>
    <row r="33" spans="1:22" x14ac:dyDescent="0.25">
      <c r="A33">
        <v>2046</v>
      </c>
      <c r="B33">
        <f t="shared" si="1"/>
        <v>31.95</v>
      </c>
      <c r="C33">
        <f t="shared" si="1"/>
        <v>39.119999999999997</v>
      </c>
      <c r="D33">
        <f t="shared" si="1"/>
        <v>61.62</v>
      </c>
      <c r="S33">
        <v>2045</v>
      </c>
      <c r="T33">
        <v>31.49</v>
      </c>
      <c r="U33">
        <v>38.29</v>
      </c>
      <c r="V33">
        <v>60.04</v>
      </c>
    </row>
    <row r="34" spans="1:22" x14ac:dyDescent="0.25">
      <c r="A34">
        <v>2047</v>
      </c>
      <c r="B34">
        <f t="shared" si="1"/>
        <v>32.42</v>
      </c>
      <c r="C34">
        <f t="shared" si="1"/>
        <v>39.96</v>
      </c>
      <c r="D34">
        <f t="shared" si="1"/>
        <v>63.31</v>
      </c>
      <c r="S34">
        <v>2046</v>
      </c>
      <c r="T34">
        <v>31.95</v>
      </c>
      <c r="U34">
        <v>39.119999999999997</v>
      </c>
      <c r="V34">
        <v>61.62</v>
      </c>
    </row>
    <row r="35" spans="1:22" x14ac:dyDescent="0.25">
      <c r="A35">
        <v>2048</v>
      </c>
      <c r="B35">
        <f t="shared" si="1"/>
        <v>32.86</v>
      </c>
      <c r="C35">
        <f t="shared" si="1"/>
        <v>40.76</v>
      </c>
      <c r="D35">
        <f t="shared" si="1"/>
        <v>64.91</v>
      </c>
      <c r="S35">
        <v>2047</v>
      </c>
      <c r="T35">
        <v>32.42</v>
      </c>
      <c r="U35">
        <v>39.96</v>
      </c>
      <c r="V35">
        <v>63.31</v>
      </c>
    </row>
    <row r="36" spans="1:22" x14ac:dyDescent="0.25">
      <c r="A36">
        <v>2049</v>
      </c>
      <c r="B36">
        <f t="shared" si="1"/>
        <v>33.270000000000003</v>
      </c>
      <c r="C36">
        <f t="shared" si="1"/>
        <v>41.52</v>
      </c>
      <c r="D36">
        <f t="shared" si="1"/>
        <v>66.45</v>
      </c>
      <c r="S36">
        <v>2048</v>
      </c>
      <c r="T36">
        <v>32.86</v>
      </c>
      <c r="U36">
        <v>40.76</v>
      </c>
      <c r="V36">
        <v>64.91</v>
      </c>
    </row>
    <row r="37" spans="1:22" x14ac:dyDescent="0.25">
      <c r="A37">
        <v>2050</v>
      </c>
      <c r="B37">
        <f t="shared" si="1"/>
        <v>33.67</v>
      </c>
      <c r="C37">
        <f t="shared" si="1"/>
        <v>42.24</v>
      </c>
      <c r="D37">
        <f t="shared" si="1"/>
        <v>67.959999999999994</v>
      </c>
      <c r="S37">
        <v>2049</v>
      </c>
      <c r="T37">
        <v>33.270000000000003</v>
      </c>
      <c r="U37">
        <v>41.52</v>
      </c>
      <c r="V37">
        <v>66.45</v>
      </c>
    </row>
    <row r="38" spans="1:22" x14ac:dyDescent="0.25">
      <c r="A38">
        <v>2051</v>
      </c>
      <c r="B38">
        <f t="shared" si="1"/>
        <v>34.049999999999997</v>
      </c>
      <c r="C38">
        <f t="shared" si="1"/>
        <v>42.99</v>
      </c>
      <c r="D38">
        <f t="shared" si="1"/>
        <v>69.47</v>
      </c>
      <c r="S38">
        <v>2050</v>
      </c>
      <c r="T38">
        <v>33.67</v>
      </c>
      <c r="U38">
        <v>42.24</v>
      </c>
      <c r="V38">
        <v>67.959999999999994</v>
      </c>
    </row>
    <row r="39" spans="1:22" x14ac:dyDescent="0.25">
      <c r="A39">
        <v>2052</v>
      </c>
      <c r="B39">
        <f t="shared" si="1"/>
        <v>34.42</v>
      </c>
      <c r="C39">
        <f t="shared" si="1"/>
        <v>43.76</v>
      </c>
      <c r="D39">
        <f t="shared" si="1"/>
        <v>71.040000000000006</v>
      </c>
      <c r="S39">
        <v>2051</v>
      </c>
      <c r="T39">
        <v>34.049999999999997</v>
      </c>
      <c r="U39">
        <v>42.99</v>
      </c>
      <c r="V39">
        <v>69.47</v>
      </c>
    </row>
    <row r="40" spans="1:22" x14ac:dyDescent="0.25">
      <c r="A40">
        <v>2053</v>
      </c>
      <c r="B40">
        <f t="shared" si="1"/>
        <v>34.799999999999997</v>
      </c>
      <c r="C40">
        <f t="shared" si="1"/>
        <v>44.51</v>
      </c>
      <c r="D40">
        <f t="shared" si="1"/>
        <v>72.44</v>
      </c>
      <c r="S40">
        <v>2052</v>
      </c>
      <c r="T40">
        <v>34.42</v>
      </c>
      <c r="U40">
        <v>43.76</v>
      </c>
      <c r="V40">
        <v>71.040000000000006</v>
      </c>
    </row>
    <row r="41" spans="1:22" x14ac:dyDescent="0.25">
      <c r="A41">
        <v>2054</v>
      </c>
      <c r="B41">
        <f t="shared" si="1"/>
        <v>35.17</v>
      </c>
      <c r="C41">
        <f t="shared" si="1"/>
        <v>45.27</v>
      </c>
      <c r="D41">
        <f t="shared" si="1"/>
        <v>73.84</v>
      </c>
      <c r="S41">
        <v>2053</v>
      </c>
      <c r="T41">
        <v>34.799999999999997</v>
      </c>
      <c r="U41">
        <v>44.51</v>
      </c>
      <c r="V41">
        <v>72.44</v>
      </c>
    </row>
    <row r="42" spans="1:22" x14ac:dyDescent="0.25">
      <c r="A42">
        <v>2055</v>
      </c>
      <c r="B42">
        <f t="shared" si="1"/>
        <v>35.549999999999997</v>
      </c>
      <c r="C42">
        <f t="shared" si="1"/>
        <v>46.02</v>
      </c>
      <c r="D42">
        <f t="shared" si="1"/>
        <v>75.180000000000007</v>
      </c>
      <c r="S42">
        <v>2054</v>
      </c>
      <c r="T42">
        <v>35.17</v>
      </c>
      <c r="U42">
        <v>45.27</v>
      </c>
      <c r="V42">
        <v>73.84</v>
      </c>
    </row>
    <row r="43" spans="1:22" x14ac:dyDescent="0.25">
      <c r="A43">
        <v>2056</v>
      </c>
      <c r="B43">
        <f t="shared" si="1"/>
        <v>35.94</v>
      </c>
      <c r="C43">
        <f t="shared" si="1"/>
        <v>46.81</v>
      </c>
      <c r="D43">
        <f t="shared" si="1"/>
        <v>76.61</v>
      </c>
      <c r="S43">
        <v>2055</v>
      </c>
      <c r="T43">
        <v>35.549999999999997</v>
      </c>
      <c r="U43">
        <v>46.02</v>
      </c>
      <c r="V43">
        <v>75.180000000000007</v>
      </c>
    </row>
    <row r="44" spans="1:22" x14ac:dyDescent="0.25">
      <c r="A44">
        <v>2057</v>
      </c>
      <c r="B44">
        <f t="shared" si="1"/>
        <v>36.369999999999997</v>
      </c>
      <c r="C44">
        <f t="shared" si="1"/>
        <v>47.63</v>
      </c>
      <c r="D44">
        <f t="shared" si="1"/>
        <v>78.09</v>
      </c>
      <c r="S44">
        <v>2056</v>
      </c>
      <c r="T44">
        <v>35.94</v>
      </c>
      <c r="U44">
        <v>46.81</v>
      </c>
      <c r="V44">
        <v>76.61</v>
      </c>
    </row>
    <row r="45" spans="1:22" x14ac:dyDescent="0.25">
      <c r="A45">
        <v>2058</v>
      </c>
      <c r="B45">
        <f t="shared" si="1"/>
        <v>36.840000000000003</v>
      </c>
      <c r="C45">
        <f t="shared" si="1"/>
        <v>48.45</v>
      </c>
      <c r="D45">
        <f t="shared" si="1"/>
        <v>79.430000000000007</v>
      </c>
      <c r="S45">
        <v>2057</v>
      </c>
      <c r="T45">
        <v>36.369999999999997</v>
      </c>
      <c r="U45">
        <v>47.63</v>
      </c>
      <c r="V45">
        <v>78.09</v>
      </c>
    </row>
    <row r="46" spans="1:22" x14ac:dyDescent="0.25">
      <c r="A46">
        <v>2059</v>
      </c>
      <c r="B46">
        <f t="shared" si="1"/>
        <v>37.33</v>
      </c>
      <c r="C46">
        <f t="shared" si="1"/>
        <v>49.36</v>
      </c>
      <c r="D46">
        <f t="shared" si="1"/>
        <v>80.67</v>
      </c>
      <c r="S46">
        <v>2058</v>
      </c>
      <c r="T46">
        <v>36.840000000000003</v>
      </c>
      <c r="U46">
        <v>48.45</v>
      </c>
      <c r="V46">
        <v>79.430000000000007</v>
      </c>
    </row>
    <row r="47" spans="1:22" x14ac:dyDescent="0.25">
      <c r="A47">
        <v>2060</v>
      </c>
      <c r="B47">
        <f t="shared" si="1"/>
        <v>37.71</v>
      </c>
      <c r="C47">
        <f t="shared" si="1"/>
        <v>50.08</v>
      </c>
      <c r="D47">
        <f t="shared" si="1"/>
        <v>81.69</v>
      </c>
      <c r="S47">
        <v>2059</v>
      </c>
      <c r="T47">
        <v>37.33</v>
      </c>
      <c r="U47">
        <v>49.36</v>
      </c>
      <c r="V47">
        <v>80.67</v>
      </c>
    </row>
    <row r="48" spans="1:22" x14ac:dyDescent="0.25">
      <c r="A48">
        <v>2061</v>
      </c>
      <c r="B48">
        <f t="shared" si="1"/>
        <v>38.17</v>
      </c>
      <c r="C48">
        <f t="shared" si="1"/>
        <v>50.89</v>
      </c>
      <c r="D48">
        <f t="shared" si="1"/>
        <v>82.71</v>
      </c>
      <c r="S48">
        <v>2060</v>
      </c>
      <c r="T48">
        <v>37.71</v>
      </c>
      <c r="U48">
        <v>50.08</v>
      </c>
      <c r="V48">
        <v>81.69</v>
      </c>
    </row>
    <row r="49" spans="1:22" x14ac:dyDescent="0.25">
      <c r="A49">
        <v>2062</v>
      </c>
      <c r="B49">
        <f t="shared" si="1"/>
        <v>38.630000000000003</v>
      </c>
      <c r="C49">
        <f t="shared" si="1"/>
        <v>51.7</v>
      </c>
      <c r="D49">
        <f t="shared" si="1"/>
        <v>83.74</v>
      </c>
      <c r="S49">
        <v>2061</v>
      </c>
      <c r="T49">
        <v>38.17</v>
      </c>
      <c r="U49">
        <v>50.89</v>
      </c>
      <c r="V49">
        <v>82.71</v>
      </c>
    </row>
    <row r="50" spans="1:22" x14ac:dyDescent="0.25">
      <c r="A50">
        <v>2063</v>
      </c>
      <c r="B50">
        <f t="shared" si="1"/>
        <v>39.04</v>
      </c>
      <c r="C50">
        <f t="shared" si="1"/>
        <v>52.52</v>
      </c>
      <c r="D50">
        <f t="shared" si="1"/>
        <v>84.69</v>
      </c>
      <c r="S50">
        <v>2062</v>
      </c>
      <c r="T50">
        <v>38.630000000000003</v>
      </c>
      <c r="U50">
        <v>51.7</v>
      </c>
      <c r="V50">
        <v>83.74</v>
      </c>
    </row>
    <row r="51" spans="1:22" x14ac:dyDescent="0.25">
      <c r="A51">
        <v>2064</v>
      </c>
      <c r="B51">
        <f t="shared" si="1"/>
        <v>39.36</v>
      </c>
      <c r="C51">
        <f t="shared" si="1"/>
        <v>53.15</v>
      </c>
      <c r="D51">
        <f t="shared" si="1"/>
        <v>85.57</v>
      </c>
      <c r="S51">
        <v>2063</v>
      </c>
      <c r="T51">
        <v>39.04</v>
      </c>
      <c r="U51">
        <v>52.52</v>
      </c>
      <c r="V51">
        <v>84.69</v>
      </c>
    </row>
    <row r="52" spans="1:22" x14ac:dyDescent="0.25">
      <c r="A52">
        <v>2065</v>
      </c>
      <c r="B52">
        <f t="shared" si="1"/>
        <v>39.630000000000003</v>
      </c>
      <c r="C52">
        <f t="shared" si="1"/>
        <v>53.69</v>
      </c>
      <c r="D52">
        <f t="shared" si="1"/>
        <v>86.39</v>
      </c>
      <c r="S52">
        <v>2064</v>
      </c>
      <c r="T52">
        <v>39.36</v>
      </c>
      <c r="U52">
        <v>53.15</v>
      </c>
      <c r="V52">
        <v>85.57</v>
      </c>
    </row>
    <row r="53" spans="1:22" x14ac:dyDescent="0.25">
      <c r="A53">
        <v>2066</v>
      </c>
      <c r="B53">
        <f t="shared" si="1"/>
        <v>39.82</v>
      </c>
      <c r="C53">
        <f t="shared" si="1"/>
        <v>54.27</v>
      </c>
      <c r="D53">
        <f t="shared" si="1"/>
        <v>87.14</v>
      </c>
      <c r="S53">
        <v>2065</v>
      </c>
      <c r="T53">
        <v>39.630000000000003</v>
      </c>
      <c r="U53">
        <v>53.69</v>
      </c>
      <c r="V53">
        <v>86.39</v>
      </c>
    </row>
    <row r="54" spans="1:22" x14ac:dyDescent="0.25">
      <c r="A54">
        <v>2067</v>
      </c>
      <c r="B54">
        <f t="shared" si="1"/>
        <v>39.97</v>
      </c>
      <c r="C54">
        <f t="shared" si="1"/>
        <v>54.91</v>
      </c>
      <c r="D54">
        <f t="shared" si="1"/>
        <v>87.9</v>
      </c>
      <c r="S54">
        <v>2066</v>
      </c>
      <c r="T54">
        <v>39.82</v>
      </c>
      <c r="U54">
        <v>54.27</v>
      </c>
      <c r="V54">
        <v>87.14</v>
      </c>
    </row>
    <row r="55" spans="1:22" x14ac:dyDescent="0.25">
      <c r="A55">
        <v>2068</v>
      </c>
      <c r="B55">
        <f t="shared" si="1"/>
        <v>40.200000000000003</v>
      </c>
      <c r="C55">
        <f t="shared" si="1"/>
        <v>55.56</v>
      </c>
      <c r="D55">
        <f t="shared" si="1"/>
        <v>88.62</v>
      </c>
      <c r="S55">
        <v>2067</v>
      </c>
      <c r="T55">
        <v>39.97</v>
      </c>
      <c r="U55">
        <v>54.91</v>
      </c>
      <c r="V55">
        <v>87.9</v>
      </c>
    </row>
    <row r="56" spans="1:22" x14ac:dyDescent="0.25">
      <c r="A56">
        <v>2069</v>
      </c>
      <c r="B56">
        <f t="shared" si="1"/>
        <v>40.51</v>
      </c>
      <c r="C56">
        <f t="shared" si="1"/>
        <v>56.26</v>
      </c>
      <c r="D56">
        <f t="shared" si="1"/>
        <v>89.3</v>
      </c>
      <c r="S56">
        <v>2068</v>
      </c>
      <c r="T56">
        <v>40.200000000000003</v>
      </c>
      <c r="U56">
        <v>55.56</v>
      </c>
      <c r="V56">
        <v>88.62</v>
      </c>
    </row>
    <row r="57" spans="1:22" x14ac:dyDescent="0.25">
      <c r="A57">
        <v>2070</v>
      </c>
      <c r="B57">
        <f t="shared" si="1"/>
        <v>40.799999999999997</v>
      </c>
      <c r="C57">
        <f t="shared" si="1"/>
        <v>56.98</v>
      </c>
      <c r="D57">
        <f t="shared" si="1"/>
        <v>89.94</v>
      </c>
      <c r="S57">
        <v>2069</v>
      </c>
      <c r="T57">
        <v>40.51</v>
      </c>
      <c r="U57">
        <v>56.26</v>
      </c>
      <c r="V57">
        <v>89.3</v>
      </c>
    </row>
    <row r="58" spans="1:22" x14ac:dyDescent="0.25">
      <c r="A58">
        <v>2071</v>
      </c>
      <c r="B58">
        <f t="shared" si="1"/>
        <v>41.07</v>
      </c>
      <c r="C58">
        <f t="shared" si="1"/>
        <v>57.67</v>
      </c>
      <c r="D58">
        <f t="shared" si="1"/>
        <v>90.61</v>
      </c>
      <c r="S58">
        <v>2070</v>
      </c>
      <c r="T58">
        <v>40.799999999999997</v>
      </c>
      <c r="U58">
        <v>56.98</v>
      </c>
      <c r="V58">
        <v>89.94</v>
      </c>
    </row>
    <row r="59" spans="1:22" x14ac:dyDescent="0.25">
      <c r="A59">
        <v>2072</v>
      </c>
      <c r="B59">
        <f t="shared" si="1"/>
        <v>41.36</v>
      </c>
      <c r="C59">
        <f t="shared" si="1"/>
        <v>58.43</v>
      </c>
      <c r="D59">
        <f t="shared" si="1"/>
        <v>91.25</v>
      </c>
      <c r="S59">
        <v>2071</v>
      </c>
      <c r="T59">
        <v>41.07</v>
      </c>
      <c r="U59">
        <v>57.67</v>
      </c>
      <c r="V59">
        <v>90.61</v>
      </c>
    </row>
    <row r="60" spans="1:22" x14ac:dyDescent="0.25">
      <c r="A60">
        <v>2073</v>
      </c>
      <c r="B60">
        <f t="shared" si="1"/>
        <v>41.65</v>
      </c>
      <c r="C60">
        <f t="shared" si="1"/>
        <v>59.12</v>
      </c>
      <c r="D60">
        <f t="shared" si="1"/>
        <v>91.81</v>
      </c>
      <c r="S60">
        <v>2072</v>
      </c>
      <c r="T60">
        <v>41.36</v>
      </c>
      <c r="U60">
        <v>58.43</v>
      </c>
      <c r="V60">
        <v>91.25</v>
      </c>
    </row>
    <row r="61" spans="1:22" x14ac:dyDescent="0.25">
      <c r="A61">
        <v>2074</v>
      </c>
      <c r="B61">
        <f t="shared" si="1"/>
        <v>42</v>
      </c>
      <c r="C61">
        <f t="shared" si="1"/>
        <v>59.87</v>
      </c>
      <c r="D61">
        <f t="shared" si="1"/>
        <v>92.32</v>
      </c>
      <c r="S61">
        <v>2073</v>
      </c>
      <c r="T61">
        <v>41.65</v>
      </c>
      <c r="U61">
        <v>59.12</v>
      </c>
      <c r="V61">
        <v>91.81</v>
      </c>
    </row>
    <row r="62" spans="1:22" x14ac:dyDescent="0.25">
      <c r="A62">
        <v>2075</v>
      </c>
      <c r="B62">
        <f t="shared" si="1"/>
        <v>42.36</v>
      </c>
      <c r="C62">
        <f t="shared" si="1"/>
        <v>60.68</v>
      </c>
      <c r="D62">
        <f t="shared" si="1"/>
        <v>92.76</v>
      </c>
      <c r="S62">
        <v>2074</v>
      </c>
      <c r="T62">
        <v>42</v>
      </c>
      <c r="U62">
        <v>59.87</v>
      </c>
      <c r="V62">
        <v>92.32</v>
      </c>
    </row>
    <row r="63" spans="1:22" x14ac:dyDescent="0.25">
      <c r="A63">
        <v>2076</v>
      </c>
      <c r="B63">
        <f t="shared" si="1"/>
        <v>42.73</v>
      </c>
      <c r="C63">
        <f t="shared" si="1"/>
        <v>61.38</v>
      </c>
      <c r="D63">
        <f t="shared" si="1"/>
        <v>93.2</v>
      </c>
      <c r="S63">
        <v>2075</v>
      </c>
      <c r="T63">
        <v>42.36</v>
      </c>
      <c r="U63">
        <v>60.68</v>
      </c>
      <c r="V63">
        <v>92.76</v>
      </c>
    </row>
    <row r="64" spans="1:22" x14ac:dyDescent="0.25">
      <c r="A64">
        <v>2077</v>
      </c>
      <c r="B64">
        <f t="shared" si="1"/>
        <v>43.13</v>
      </c>
      <c r="C64">
        <f t="shared" si="1"/>
        <v>62.21</v>
      </c>
      <c r="D64">
        <f t="shared" si="1"/>
        <v>93.6</v>
      </c>
      <c r="S64">
        <v>2076</v>
      </c>
      <c r="T64">
        <v>42.73</v>
      </c>
      <c r="U64">
        <v>61.38</v>
      </c>
      <c r="V64">
        <v>93.2</v>
      </c>
    </row>
    <row r="65" spans="1:22" x14ac:dyDescent="0.25">
      <c r="A65">
        <v>2078</v>
      </c>
      <c r="B65">
        <f t="shared" si="1"/>
        <v>43.52</v>
      </c>
      <c r="C65">
        <f t="shared" si="1"/>
        <v>63.01</v>
      </c>
      <c r="D65">
        <f t="shared" si="1"/>
        <v>93.97</v>
      </c>
      <c r="S65">
        <v>2077</v>
      </c>
      <c r="T65">
        <v>43.13</v>
      </c>
      <c r="U65">
        <v>62.21</v>
      </c>
      <c r="V65">
        <v>93.6</v>
      </c>
    </row>
    <row r="66" spans="1:22" x14ac:dyDescent="0.25">
      <c r="A66">
        <v>2079</v>
      </c>
      <c r="B66">
        <f t="shared" si="1"/>
        <v>43.87</v>
      </c>
      <c r="C66">
        <f t="shared" si="1"/>
        <v>63.77</v>
      </c>
      <c r="D66">
        <f t="shared" si="1"/>
        <v>94.29</v>
      </c>
      <c r="S66">
        <v>2078</v>
      </c>
      <c r="T66">
        <v>43.52</v>
      </c>
      <c r="U66">
        <v>63.01</v>
      </c>
      <c r="V66">
        <v>93.97</v>
      </c>
    </row>
    <row r="67" spans="1:22" x14ac:dyDescent="0.25">
      <c r="A67">
        <v>2080</v>
      </c>
      <c r="B67">
        <f t="shared" si="1"/>
        <v>44.25</v>
      </c>
      <c r="C67">
        <f t="shared" si="1"/>
        <v>64.5</v>
      </c>
      <c r="D67">
        <f t="shared" si="1"/>
        <v>94.59</v>
      </c>
      <c r="S67">
        <v>2079</v>
      </c>
      <c r="T67">
        <v>43.87</v>
      </c>
      <c r="U67">
        <v>63.77</v>
      </c>
      <c r="V67">
        <v>94.29</v>
      </c>
    </row>
    <row r="68" spans="1:22" x14ac:dyDescent="0.25">
      <c r="A68">
        <v>2081</v>
      </c>
      <c r="B68">
        <f t="shared" si="1"/>
        <v>44.58</v>
      </c>
      <c r="C68">
        <f t="shared" si="1"/>
        <v>65.22</v>
      </c>
      <c r="D68">
        <f t="shared" si="1"/>
        <v>94.89</v>
      </c>
      <c r="S68">
        <v>2080</v>
      </c>
      <c r="T68">
        <v>44.25</v>
      </c>
      <c r="U68">
        <v>64.5</v>
      </c>
      <c r="V68">
        <v>94.59</v>
      </c>
    </row>
    <row r="69" spans="1:22" x14ac:dyDescent="0.25">
      <c r="A69">
        <v>2082</v>
      </c>
      <c r="B69">
        <f t="shared" si="1"/>
        <v>44.84</v>
      </c>
      <c r="C69">
        <f t="shared" si="1"/>
        <v>65.98</v>
      </c>
      <c r="D69">
        <f t="shared" si="1"/>
        <v>95.18</v>
      </c>
      <c r="S69">
        <v>2081</v>
      </c>
      <c r="T69">
        <v>44.58</v>
      </c>
      <c r="U69">
        <v>65.22</v>
      </c>
      <c r="V69">
        <v>94.89</v>
      </c>
    </row>
    <row r="70" spans="1:22" x14ac:dyDescent="0.25">
      <c r="A70">
        <v>2083</v>
      </c>
      <c r="B70">
        <f t="shared" si="1"/>
        <v>45.15</v>
      </c>
      <c r="C70">
        <f t="shared" si="1"/>
        <v>66.7</v>
      </c>
      <c r="D70">
        <f t="shared" si="1"/>
        <v>95.44</v>
      </c>
      <c r="S70">
        <v>2082</v>
      </c>
      <c r="T70">
        <v>44.84</v>
      </c>
      <c r="U70">
        <v>65.98</v>
      </c>
      <c r="V70">
        <v>95.18</v>
      </c>
    </row>
    <row r="71" spans="1:22" x14ac:dyDescent="0.25">
      <c r="A71">
        <v>2084</v>
      </c>
      <c r="B71">
        <f t="shared" si="1"/>
        <v>45.5</v>
      </c>
      <c r="C71">
        <f t="shared" si="1"/>
        <v>67.39</v>
      </c>
      <c r="D71">
        <f t="shared" si="1"/>
        <v>95.7</v>
      </c>
      <c r="S71">
        <v>2083</v>
      </c>
      <c r="T71">
        <v>45.15</v>
      </c>
      <c r="U71">
        <v>66.7</v>
      </c>
      <c r="V71">
        <v>95.44</v>
      </c>
    </row>
    <row r="72" spans="1:22" x14ac:dyDescent="0.25">
      <c r="A72">
        <v>2085</v>
      </c>
      <c r="B72">
        <f t="shared" ref="B72:D87" si="3">T73</f>
        <v>45.8</v>
      </c>
      <c r="C72">
        <f t="shared" si="3"/>
        <v>68</v>
      </c>
      <c r="D72">
        <f t="shared" si="3"/>
        <v>95.95</v>
      </c>
      <c r="S72">
        <v>2084</v>
      </c>
      <c r="T72">
        <v>45.5</v>
      </c>
      <c r="U72">
        <v>67.39</v>
      </c>
      <c r="V72">
        <v>95.7</v>
      </c>
    </row>
    <row r="73" spans="1:22" x14ac:dyDescent="0.25">
      <c r="A73">
        <v>2086</v>
      </c>
      <c r="B73">
        <f t="shared" si="3"/>
        <v>46.05</v>
      </c>
      <c r="C73">
        <f t="shared" si="3"/>
        <v>68.650000000000006</v>
      </c>
      <c r="D73">
        <f t="shared" si="3"/>
        <v>96.18</v>
      </c>
      <c r="S73">
        <v>2085</v>
      </c>
      <c r="T73">
        <v>45.8</v>
      </c>
      <c r="U73">
        <v>68</v>
      </c>
      <c r="V73">
        <v>95.95</v>
      </c>
    </row>
    <row r="74" spans="1:22" x14ac:dyDescent="0.25">
      <c r="A74">
        <v>2087</v>
      </c>
      <c r="B74">
        <f t="shared" si="3"/>
        <v>46.32</v>
      </c>
      <c r="C74">
        <f t="shared" si="3"/>
        <v>69.34</v>
      </c>
      <c r="D74">
        <f t="shared" si="3"/>
        <v>96.4</v>
      </c>
      <c r="S74">
        <v>2086</v>
      </c>
      <c r="T74">
        <v>46.05</v>
      </c>
      <c r="U74">
        <v>68.650000000000006</v>
      </c>
      <c r="V74">
        <v>96.18</v>
      </c>
    </row>
    <row r="75" spans="1:22" x14ac:dyDescent="0.25">
      <c r="A75">
        <v>2088</v>
      </c>
      <c r="B75">
        <f t="shared" si="3"/>
        <v>46.58</v>
      </c>
      <c r="C75">
        <f t="shared" si="3"/>
        <v>70.09</v>
      </c>
      <c r="D75">
        <f t="shared" si="3"/>
        <v>96.6</v>
      </c>
      <c r="S75">
        <v>2087</v>
      </c>
      <c r="T75">
        <v>46.32</v>
      </c>
      <c r="U75">
        <v>69.34</v>
      </c>
      <c r="V75">
        <v>96.4</v>
      </c>
    </row>
    <row r="76" spans="1:22" x14ac:dyDescent="0.25">
      <c r="A76">
        <v>2089</v>
      </c>
      <c r="B76">
        <f t="shared" si="3"/>
        <v>46.8</v>
      </c>
      <c r="C76">
        <f t="shared" si="3"/>
        <v>70.790000000000006</v>
      </c>
      <c r="D76">
        <f t="shared" si="3"/>
        <v>96.78</v>
      </c>
      <c r="S76">
        <v>2088</v>
      </c>
      <c r="T76">
        <v>46.58</v>
      </c>
      <c r="U76">
        <v>70.09</v>
      </c>
      <c r="V76">
        <v>96.6</v>
      </c>
    </row>
    <row r="77" spans="1:22" x14ac:dyDescent="0.25">
      <c r="A77">
        <v>2090</v>
      </c>
      <c r="B77">
        <f t="shared" si="3"/>
        <v>47.07</v>
      </c>
      <c r="C77">
        <f t="shared" si="3"/>
        <v>71.819999999999993</v>
      </c>
      <c r="D77">
        <f t="shared" si="3"/>
        <v>96.96</v>
      </c>
      <c r="S77">
        <v>2089</v>
      </c>
      <c r="T77">
        <v>46.8</v>
      </c>
      <c r="U77">
        <v>70.790000000000006</v>
      </c>
      <c r="V77">
        <v>96.78</v>
      </c>
    </row>
    <row r="78" spans="1:22" x14ac:dyDescent="0.25">
      <c r="A78">
        <v>2091</v>
      </c>
      <c r="B78">
        <f t="shared" si="3"/>
        <v>47.27</v>
      </c>
      <c r="C78">
        <f t="shared" si="3"/>
        <v>72.67</v>
      </c>
      <c r="D78">
        <f t="shared" si="3"/>
        <v>97.13</v>
      </c>
      <c r="S78">
        <v>2090</v>
      </c>
      <c r="T78">
        <v>47.07</v>
      </c>
      <c r="U78">
        <v>71.819999999999993</v>
      </c>
      <c r="V78">
        <v>96.96</v>
      </c>
    </row>
    <row r="79" spans="1:22" x14ac:dyDescent="0.25">
      <c r="A79">
        <v>2092</v>
      </c>
      <c r="B79">
        <f t="shared" si="3"/>
        <v>47.53</v>
      </c>
      <c r="C79">
        <f t="shared" si="3"/>
        <v>73.510000000000005</v>
      </c>
      <c r="D79">
        <f t="shared" si="3"/>
        <v>97.29</v>
      </c>
      <c r="S79">
        <v>2091</v>
      </c>
      <c r="T79">
        <v>47.27</v>
      </c>
      <c r="U79">
        <v>72.67</v>
      </c>
      <c r="V79">
        <v>97.13</v>
      </c>
    </row>
    <row r="80" spans="1:22" x14ac:dyDescent="0.25">
      <c r="A80">
        <v>2093</v>
      </c>
      <c r="B80">
        <f t="shared" si="3"/>
        <v>47.85</v>
      </c>
      <c r="C80">
        <f t="shared" si="3"/>
        <v>74.290000000000006</v>
      </c>
      <c r="D80">
        <f t="shared" si="3"/>
        <v>97.43</v>
      </c>
      <c r="S80">
        <v>2092</v>
      </c>
      <c r="T80">
        <v>47.53</v>
      </c>
      <c r="U80">
        <v>73.510000000000005</v>
      </c>
      <c r="V80">
        <v>97.29</v>
      </c>
    </row>
    <row r="81" spans="1:22" x14ac:dyDescent="0.25">
      <c r="A81">
        <v>2094</v>
      </c>
      <c r="B81">
        <f t="shared" si="3"/>
        <v>48.48</v>
      </c>
      <c r="C81">
        <f t="shared" si="3"/>
        <v>74.95</v>
      </c>
      <c r="D81">
        <f t="shared" si="3"/>
        <v>97.57</v>
      </c>
      <c r="S81">
        <v>2093</v>
      </c>
      <c r="T81">
        <v>47.85</v>
      </c>
      <c r="U81">
        <v>74.290000000000006</v>
      </c>
      <c r="V81">
        <v>97.43</v>
      </c>
    </row>
    <row r="82" spans="1:22" x14ac:dyDescent="0.25">
      <c r="A82">
        <v>2095</v>
      </c>
      <c r="B82">
        <f t="shared" si="3"/>
        <v>48.91</v>
      </c>
      <c r="C82">
        <f t="shared" si="3"/>
        <v>75.61</v>
      </c>
      <c r="D82">
        <f t="shared" si="3"/>
        <v>97.69</v>
      </c>
      <c r="S82">
        <v>2094</v>
      </c>
      <c r="T82">
        <v>48.48</v>
      </c>
      <c r="U82">
        <v>74.95</v>
      </c>
      <c r="V82">
        <v>97.57</v>
      </c>
    </row>
    <row r="83" spans="1:22" x14ac:dyDescent="0.25">
      <c r="A83">
        <v>2096</v>
      </c>
      <c r="B83">
        <f t="shared" si="3"/>
        <v>49.37</v>
      </c>
      <c r="C83">
        <f t="shared" si="3"/>
        <v>76.260000000000005</v>
      </c>
      <c r="D83">
        <f t="shared" si="3"/>
        <v>97.8</v>
      </c>
      <c r="S83">
        <v>2095</v>
      </c>
      <c r="T83">
        <v>48.91</v>
      </c>
      <c r="U83">
        <v>75.61</v>
      </c>
      <c r="V83">
        <v>97.69</v>
      </c>
    </row>
    <row r="84" spans="1:22" x14ac:dyDescent="0.25">
      <c r="A84">
        <v>2097</v>
      </c>
      <c r="B84">
        <f t="shared" si="3"/>
        <v>49.81</v>
      </c>
      <c r="C84">
        <f t="shared" si="3"/>
        <v>76.97</v>
      </c>
      <c r="D84">
        <f t="shared" si="3"/>
        <v>97.9</v>
      </c>
      <c r="S84">
        <v>2096</v>
      </c>
      <c r="T84">
        <v>49.37</v>
      </c>
      <c r="U84">
        <v>76.260000000000005</v>
      </c>
      <c r="V84">
        <v>97.8</v>
      </c>
    </row>
    <row r="85" spans="1:22" x14ac:dyDescent="0.25">
      <c r="A85">
        <v>2098</v>
      </c>
      <c r="B85">
        <f t="shared" si="3"/>
        <v>50.26</v>
      </c>
      <c r="C85">
        <f t="shared" si="3"/>
        <v>77.650000000000006</v>
      </c>
      <c r="D85">
        <f t="shared" si="3"/>
        <v>97.98</v>
      </c>
      <c r="S85">
        <v>2097</v>
      </c>
      <c r="T85">
        <v>49.81</v>
      </c>
      <c r="U85">
        <v>76.97</v>
      </c>
      <c r="V85">
        <v>97.9</v>
      </c>
    </row>
    <row r="86" spans="1:22" x14ac:dyDescent="0.25">
      <c r="A86">
        <v>2099</v>
      </c>
      <c r="B86">
        <f t="shared" si="3"/>
        <v>50.8</v>
      </c>
      <c r="C86">
        <f t="shared" si="3"/>
        <v>78.319999999999993</v>
      </c>
      <c r="D86">
        <f t="shared" si="3"/>
        <v>98.06</v>
      </c>
      <c r="S86">
        <v>2098</v>
      </c>
      <c r="T86">
        <v>50.26</v>
      </c>
      <c r="U86">
        <v>77.650000000000006</v>
      </c>
      <c r="V86">
        <v>97.98</v>
      </c>
    </row>
    <row r="87" spans="1:22" x14ac:dyDescent="0.25">
      <c r="A87">
        <v>2100</v>
      </c>
      <c r="B87">
        <f t="shared" si="3"/>
        <v>51.19</v>
      </c>
      <c r="C87">
        <f t="shared" si="3"/>
        <v>78.98</v>
      </c>
      <c r="D87">
        <f t="shared" si="3"/>
        <v>98.13</v>
      </c>
      <c r="S87">
        <v>2099</v>
      </c>
      <c r="T87">
        <v>50.8</v>
      </c>
      <c r="U87">
        <v>78.319999999999993</v>
      </c>
      <c r="V87">
        <v>98.06</v>
      </c>
    </row>
    <row r="88" spans="1:22" x14ac:dyDescent="0.25">
      <c r="S88">
        <v>2100</v>
      </c>
      <c r="T88">
        <v>51.19</v>
      </c>
      <c r="U88">
        <v>78.98</v>
      </c>
      <c r="V88">
        <v>98.13</v>
      </c>
    </row>
  </sheetData>
  <mergeCells count="1">
    <mergeCell ref="F22:I2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24886-4E93-4CF6-B229-004053D5DA70}">
  <sheetPr codeName="Sheet30"/>
  <dimension ref="A1:V88"/>
  <sheetViews>
    <sheetView workbookViewId="0">
      <selection activeCell="K31" sqref="K31"/>
    </sheetView>
  </sheetViews>
  <sheetFormatPr defaultRowHeight="15" x14ac:dyDescent="0.25"/>
  <cols>
    <col min="9" max="9" width="10.42578125" customWidth="1"/>
  </cols>
  <sheetData>
    <row r="1" spans="1:22" x14ac:dyDescent="0.25">
      <c r="B1" t="s">
        <v>29</v>
      </c>
      <c r="C1" t="s">
        <v>27</v>
      </c>
      <c r="D1" t="s">
        <v>28</v>
      </c>
      <c r="T1" t="s">
        <v>34</v>
      </c>
      <c r="U1" t="s">
        <v>35</v>
      </c>
      <c r="V1" t="s">
        <v>36</v>
      </c>
    </row>
    <row r="2" spans="1:22" x14ac:dyDescent="0.25">
      <c r="B2" t="s">
        <v>6</v>
      </c>
      <c r="C2" t="s">
        <v>6</v>
      </c>
      <c r="D2" t="s">
        <v>6</v>
      </c>
      <c r="H2" t="s">
        <v>33</v>
      </c>
      <c r="T2" t="s">
        <v>6</v>
      </c>
      <c r="U2" t="s">
        <v>6</v>
      </c>
      <c r="V2" t="s">
        <v>6</v>
      </c>
    </row>
    <row r="3" spans="1:22" x14ac:dyDescent="0.25">
      <c r="B3" t="s">
        <v>7</v>
      </c>
      <c r="C3" t="s">
        <v>7</v>
      </c>
      <c r="D3" t="s">
        <v>7</v>
      </c>
      <c r="T3" t="s">
        <v>7</v>
      </c>
      <c r="U3" t="s">
        <v>7</v>
      </c>
      <c r="V3" t="s">
        <v>7</v>
      </c>
    </row>
    <row r="5" spans="1:22" x14ac:dyDescent="0.25">
      <c r="A5" t="str">
        <f>B2</f>
        <v>World</v>
      </c>
      <c r="B5" t="s">
        <v>30</v>
      </c>
      <c r="C5" t="s">
        <v>30</v>
      </c>
      <c r="D5" t="s">
        <v>30</v>
      </c>
      <c r="T5" t="s">
        <v>30</v>
      </c>
      <c r="U5" t="s">
        <v>30</v>
      </c>
      <c r="V5" t="s">
        <v>30</v>
      </c>
    </row>
    <row r="6" spans="1:22" x14ac:dyDescent="0.25">
      <c r="B6" t="str">
        <f>T6</f>
        <v>SSP3 IFs</v>
      </c>
      <c r="C6" t="str">
        <f>U6</f>
        <v>SSP2 IFs</v>
      </c>
      <c r="D6" t="str">
        <f>V6</f>
        <v>SSP5 IFs</v>
      </c>
      <c r="T6" t="s">
        <v>11</v>
      </c>
      <c r="U6" t="s">
        <v>9</v>
      </c>
      <c r="V6" t="s">
        <v>13</v>
      </c>
    </row>
    <row r="7" spans="1:22" x14ac:dyDescent="0.25">
      <c r="A7">
        <v>2020</v>
      </c>
      <c r="B7">
        <f>T8</f>
        <v>57.82</v>
      </c>
      <c r="C7">
        <f t="shared" ref="C7:D22" si="0">U8</f>
        <v>57.82</v>
      </c>
      <c r="D7">
        <f t="shared" si="0"/>
        <v>57.99</v>
      </c>
      <c r="S7">
        <v>2019</v>
      </c>
      <c r="T7">
        <v>58.49</v>
      </c>
      <c r="U7">
        <v>58.49</v>
      </c>
      <c r="V7">
        <v>58.49</v>
      </c>
    </row>
    <row r="8" spans="1:22" x14ac:dyDescent="0.25">
      <c r="A8">
        <v>2021</v>
      </c>
      <c r="B8">
        <f t="shared" ref="B8:D71" si="1">T9</f>
        <v>58.13</v>
      </c>
      <c r="C8">
        <f t="shared" si="0"/>
        <v>58.66</v>
      </c>
      <c r="D8">
        <f t="shared" si="0"/>
        <v>59.63</v>
      </c>
      <c r="S8">
        <v>2020</v>
      </c>
      <c r="T8">
        <v>57.82</v>
      </c>
      <c r="U8">
        <v>57.82</v>
      </c>
      <c r="V8">
        <v>57.99</v>
      </c>
    </row>
    <row r="9" spans="1:22" x14ac:dyDescent="0.25">
      <c r="A9">
        <v>2022</v>
      </c>
      <c r="B9">
        <f t="shared" si="1"/>
        <v>58.59</v>
      </c>
      <c r="C9">
        <f t="shared" si="0"/>
        <v>59.54</v>
      </c>
      <c r="D9">
        <f t="shared" si="0"/>
        <v>61.03</v>
      </c>
      <c r="S9">
        <v>2021</v>
      </c>
      <c r="T9">
        <v>58.13</v>
      </c>
      <c r="U9">
        <v>58.66</v>
      </c>
      <c r="V9">
        <v>59.63</v>
      </c>
    </row>
    <row r="10" spans="1:22" x14ac:dyDescent="0.25">
      <c r="A10">
        <v>2023</v>
      </c>
      <c r="B10">
        <f t="shared" si="1"/>
        <v>58.89</v>
      </c>
      <c r="C10">
        <f t="shared" si="0"/>
        <v>60.25</v>
      </c>
      <c r="D10">
        <f t="shared" si="0"/>
        <v>62.25</v>
      </c>
      <c r="S10">
        <v>2022</v>
      </c>
      <c r="T10">
        <v>58.59</v>
      </c>
      <c r="U10">
        <v>59.54</v>
      </c>
      <c r="V10">
        <v>61.03</v>
      </c>
    </row>
    <row r="11" spans="1:22" x14ac:dyDescent="0.25">
      <c r="A11">
        <v>2024</v>
      </c>
      <c r="B11">
        <f t="shared" si="1"/>
        <v>59.12</v>
      </c>
      <c r="C11">
        <f t="shared" si="0"/>
        <v>60.94</v>
      </c>
      <c r="D11">
        <f t="shared" si="0"/>
        <v>63.75</v>
      </c>
      <c r="S11">
        <v>2023</v>
      </c>
      <c r="T11">
        <v>58.89</v>
      </c>
      <c r="U11">
        <v>60.25</v>
      </c>
      <c r="V11">
        <v>62.25</v>
      </c>
    </row>
    <row r="12" spans="1:22" x14ac:dyDescent="0.25">
      <c r="A12">
        <v>2025</v>
      </c>
      <c r="B12">
        <f t="shared" si="1"/>
        <v>59.37</v>
      </c>
      <c r="C12">
        <f t="shared" si="0"/>
        <v>61.7</v>
      </c>
      <c r="D12">
        <f t="shared" si="0"/>
        <v>65.36</v>
      </c>
      <c r="S12">
        <v>2024</v>
      </c>
      <c r="T12">
        <v>59.12</v>
      </c>
      <c r="U12">
        <v>60.94</v>
      </c>
      <c r="V12">
        <v>63.75</v>
      </c>
    </row>
    <row r="13" spans="1:22" x14ac:dyDescent="0.25">
      <c r="A13">
        <v>2026</v>
      </c>
      <c r="B13">
        <f t="shared" si="1"/>
        <v>59.53</v>
      </c>
      <c r="C13">
        <f t="shared" si="0"/>
        <v>62.39</v>
      </c>
      <c r="D13">
        <f t="shared" si="0"/>
        <v>66.569999999999993</v>
      </c>
      <c r="S13">
        <v>2025</v>
      </c>
      <c r="T13">
        <v>59.37</v>
      </c>
      <c r="U13">
        <v>61.7</v>
      </c>
      <c r="V13">
        <v>65.36</v>
      </c>
    </row>
    <row r="14" spans="1:22" x14ac:dyDescent="0.25">
      <c r="A14">
        <v>2027</v>
      </c>
      <c r="B14">
        <f t="shared" si="1"/>
        <v>59.71</v>
      </c>
      <c r="C14">
        <f t="shared" si="0"/>
        <v>63.13</v>
      </c>
      <c r="D14">
        <f t="shared" si="0"/>
        <v>67.97</v>
      </c>
      <c r="S14">
        <v>2026</v>
      </c>
      <c r="T14">
        <v>59.53</v>
      </c>
      <c r="U14">
        <v>62.39</v>
      </c>
      <c r="V14">
        <v>66.569999999999993</v>
      </c>
    </row>
    <row r="15" spans="1:22" x14ac:dyDescent="0.25">
      <c r="A15">
        <v>2028</v>
      </c>
      <c r="B15">
        <f t="shared" si="1"/>
        <v>59.9</v>
      </c>
      <c r="C15">
        <f t="shared" si="0"/>
        <v>63.9</v>
      </c>
      <c r="D15">
        <f t="shared" si="0"/>
        <v>69.42</v>
      </c>
      <c r="S15">
        <v>2027</v>
      </c>
      <c r="T15">
        <v>59.71</v>
      </c>
      <c r="U15">
        <v>63.13</v>
      </c>
      <c r="V15">
        <v>67.97</v>
      </c>
    </row>
    <row r="16" spans="1:22" x14ac:dyDescent="0.25">
      <c r="A16">
        <v>2029</v>
      </c>
      <c r="B16">
        <f t="shared" si="1"/>
        <v>60.06</v>
      </c>
      <c r="C16">
        <f t="shared" si="0"/>
        <v>64.67</v>
      </c>
      <c r="D16">
        <f t="shared" si="0"/>
        <v>70.88</v>
      </c>
      <c r="S16">
        <v>2028</v>
      </c>
      <c r="T16">
        <v>59.9</v>
      </c>
      <c r="U16">
        <v>63.9</v>
      </c>
      <c r="V16">
        <v>69.42</v>
      </c>
    </row>
    <row r="17" spans="1:22" x14ac:dyDescent="0.25">
      <c r="A17">
        <v>2030</v>
      </c>
      <c r="B17">
        <f t="shared" si="1"/>
        <v>60.13</v>
      </c>
      <c r="C17">
        <f t="shared" si="0"/>
        <v>65.489999999999995</v>
      </c>
      <c r="D17">
        <f t="shared" si="0"/>
        <v>72.67</v>
      </c>
      <c r="S17">
        <v>2029</v>
      </c>
      <c r="T17">
        <v>60.06</v>
      </c>
      <c r="U17">
        <v>64.67</v>
      </c>
      <c r="V17">
        <v>70.88</v>
      </c>
    </row>
    <row r="18" spans="1:22" x14ac:dyDescent="0.25">
      <c r="A18">
        <v>2031</v>
      </c>
      <c r="B18">
        <f t="shared" si="1"/>
        <v>60.42</v>
      </c>
      <c r="C18">
        <f t="shared" si="0"/>
        <v>66.3</v>
      </c>
      <c r="D18">
        <f t="shared" si="0"/>
        <v>74.52</v>
      </c>
      <c r="S18">
        <v>2030</v>
      </c>
      <c r="T18">
        <v>60.13</v>
      </c>
      <c r="U18">
        <v>65.489999999999995</v>
      </c>
      <c r="V18">
        <v>72.67</v>
      </c>
    </row>
    <row r="19" spans="1:22" x14ac:dyDescent="0.25">
      <c r="A19">
        <v>2032</v>
      </c>
      <c r="B19">
        <f t="shared" si="1"/>
        <v>60.34</v>
      </c>
      <c r="C19">
        <f t="shared" si="0"/>
        <v>67.099999999999994</v>
      </c>
      <c r="D19">
        <f t="shared" si="0"/>
        <v>76.64</v>
      </c>
      <c r="S19">
        <v>2031</v>
      </c>
      <c r="T19">
        <v>60.42</v>
      </c>
      <c r="U19">
        <v>66.3</v>
      </c>
      <c r="V19">
        <v>74.52</v>
      </c>
    </row>
    <row r="20" spans="1:22" x14ac:dyDescent="0.25">
      <c r="A20">
        <v>2033</v>
      </c>
      <c r="B20">
        <f t="shared" si="1"/>
        <v>60.21</v>
      </c>
      <c r="C20">
        <f t="shared" si="0"/>
        <v>67.84</v>
      </c>
      <c r="D20">
        <f t="shared" si="0"/>
        <v>78.62</v>
      </c>
      <c r="S20">
        <v>2032</v>
      </c>
      <c r="T20">
        <v>60.34</v>
      </c>
      <c r="U20">
        <v>67.099999999999994</v>
      </c>
      <c r="V20">
        <v>76.64</v>
      </c>
    </row>
    <row r="21" spans="1:22" x14ac:dyDescent="0.25">
      <c r="A21">
        <v>2034</v>
      </c>
      <c r="B21">
        <f t="shared" si="1"/>
        <v>60.19</v>
      </c>
      <c r="C21">
        <f t="shared" si="0"/>
        <v>68.55</v>
      </c>
      <c r="D21">
        <f t="shared" si="0"/>
        <v>80.36</v>
      </c>
      <c r="F21" t="str">
        <f>H2</f>
        <v>Upper Secondary Graduation Rate</v>
      </c>
      <c r="S21">
        <v>2033</v>
      </c>
      <c r="T21">
        <v>60.21</v>
      </c>
      <c r="U21">
        <v>67.84</v>
      </c>
      <c r="V21">
        <v>78.62</v>
      </c>
    </row>
    <row r="22" spans="1:22" x14ac:dyDescent="0.25">
      <c r="A22">
        <v>2035</v>
      </c>
      <c r="B22">
        <f t="shared" si="1"/>
        <v>60.23</v>
      </c>
      <c r="C22">
        <f t="shared" si="0"/>
        <v>69.260000000000005</v>
      </c>
      <c r="D22">
        <f t="shared" si="0"/>
        <v>81.680000000000007</v>
      </c>
      <c r="F22" s="28" t="str">
        <f>A5</f>
        <v>World</v>
      </c>
      <c r="G22" s="29"/>
      <c r="H22" s="29"/>
      <c r="I22" s="30"/>
      <c r="S22">
        <v>2034</v>
      </c>
      <c r="T22">
        <v>60.19</v>
      </c>
      <c r="U22">
        <v>68.55</v>
      </c>
      <c r="V22">
        <v>80.36</v>
      </c>
    </row>
    <row r="23" spans="1:22" x14ac:dyDescent="0.25">
      <c r="A23">
        <v>2036</v>
      </c>
      <c r="B23">
        <f t="shared" si="1"/>
        <v>60.34</v>
      </c>
      <c r="C23">
        <f t="shared" si="1"/>
        <v>69.959999999999994</v>
      </c>
      <c r="D23">
        <f t="shared" si="1"/>
        <v>82.7</v>
      </c>
      <c r="F23" s="4" t="s">
        <v>15</v>
      </c>
      <c r="G23" s="4" t="str">
        <f t="shared" ref="G23:I24" si="2">B6</f>
        <v>SSP3 IFs</v>
      </c>
      <c r="H23" s="4" t="str">
        <f t="shared" si="2"/>
        <v>SSP2 IFs</v>
      </c>
      <c r="I23" s="4" t="str">
        <f t="shared" si="2"/>
        <v>SSP5 IFs</v>
      </c>
      <c r="S23">
        <v>2035</v>
      </c>
      <c r="T23">
        <v>60.23</v>
      </c>
      <c r="U23">
        <v>69.260000000000005</v>
      </c>
      <c r="V23">
        <v>81.680000000000007</v>
      </c>
    </row>
    <row r="24" spans="1:22" x14ac:dyDescent="0.25">
      <c r="A24">
        <v>2037</v>
      </c>
      <c r="B24">
        <f t="shared" si="1"/>
        <v>60.49</v>
      </c>
      <c r="C24">
        <f t="shared" si="1"/>
        <v>70.66</v>
      </c>
      <c r="D24">
        <f t="shared" si="1"/>
        <v>83.51</v>
      </c>
      <c r="F24" s="4">
        <v>2020</v>
      </c>
      <c r="G24" s="4">
        <f t="shared" si="2"/>
        <v>57.82</v>
      </c>
      <c r="H24" s="9">
        <f t="shared" si="2"/>
        <v>57.82</v>
      </c>
      <c r="I24" s="4">
        <f t="shared" si="2"/>
        <v>57.99</v>
      </c>
      <c r="S24">
        <v>2036</v>
      </c>
      <c r="T24">
        <v>60.34</v>
      </c>
      <c r="U24">
        <v>69.959999999999994</v>
      </c>
      <c r="V24">
        <v>82.7</v>
      </c>
    </row>
    <row r="25" spans="1:22" x14ac:dyDescent="0.25">
      <c r="A25">
        <v>2038</v>
      </c>
      <c r="B25">
        <f t="shared" si="1"/>
        <v>60.65</v>
      </c>
      <c r="C25">
        <f t="shared" si="1"/>
        <v>71.33</v>
      </c>
      <c r="D25">
        <f t="shared" si="1"/>
        <v>84.45</v>
      </c>
      <c r="F25" s="4">
        <v>2030</v>
      </c>
      <c r="G25" s="4">
        <f>B17</f>
        <v>60.13</v>
      </c>
      <c r="H25" s="9">
        <f>C17</f>
        <v>65.489999999999995</v>
      </c>
      <c r="I25" s="4">
        <f>D17</f>
        <v>72.67</v>
      </c>
      <c r="S25">
        <v>2037</v>
      </c>
      <c r="T25">
        <v>60.49</v>
      </c>
      <c r="U25">
        <v>70.66</v>
      </c>
      <c r="V25">
        <v>83.51</v>
      </c>
    </row>
    <row r="26" spans="1:22" x14ac:dyDescent="0.25">
      <c r="A26">
        <v>2039</v>
      </c>
      <c r="B26">
        <f t="shared" si="1"/>
        <v>60.76</v>
      </c>
      <c r="C26">
        <f t="shared" si="1"/>
        <v>71.97</v>
      </c>
      <c r="D26">
        <f t="shared" si="1"/>
        <v>85.36</v>
      </c>
      <c r="F26" s="4">
        <v>2040</v>
      </c>
      <c r="G26" s="4">
        <f>B27</f>
        <v>60.87</v>
      </c>
      <c r="H26" s="9">
        <f>C27</f>
        <v>72.56</v>
      </c>
      <c r="I26" s="4">
        <f>D27</f>
        <v>86.13</v>
      </c>
      <c r="S26">
        <v>2038</v>
      </c>
      <c r="T26">
        <v>60.65</v>
      </c>
      <c r="U26">
        <v>71.33</v>
      </c>
      <c r="V26">
        <v>84.45</v>
      </c>
    </row>
    <row r="27" spans="1:22" x14ac:dyDescent="0.25">
      <c r="A27">
        <v>2040</v>
      </c>
      <c r="B27">
        <f t="shared" si="1"/>
        <v>60.87</v>
      </c>
      <c r="C27">
        <f t="shared" si="1"/>
        <v>72.56</v>
      </c>
      <c r="D27">
        <f t="shared" si="1"/>
        <v>86.13</v>
      </c>
      <c r="F27" s="4">
        <v>2050</v>
      </c>
      <c r="G27" s="4">
        <f>B37</f>
        <v>62.66</v>
      </c>
      <c r="H27" s="9">
        <f>C37</f>
        <v>77.400000000000006</v>
      </c>
      <c r="I27" s="4">
        <f>D37</f>
        <v>91.8</v>
      </c>
      <c r="S27">
        <v>2039</v>
      </c>
      <c r="T27">
        <v>60.76</v>
      </c>
      <c r="U27">
        <v>71.97</v>
      </c>
      <c r="V27">
        <v>85.36</v>
      </c>
    </row>
    <row r="28" spans="1:22" x14ac:dyDescent="0.25">
      <c r="A28">
        <v>2041</v>
      </c>
      <c r="B28">
        <f t="shared" si="1"/>
        <v>60.97</v>
      </c>
      <c r="C28">
        <f t="shared" si="1"/>
        <v>73.14</v>
      </c>
      <c r="D28">
        <f t="shared" si="1"/>
        <v>86.9</v>
      </c>
      <c r="F28" s="4">
        <v>2060</v>
      </c>
      <c r="G28" s="4">
        <f>B37</f>
        <v>62.66</v>
      </c>
      <c r="H28" s="9">
        <f>C37</f>
        <v>77.400000000000006</v>
      </c>
      <c r="I28" s="4">
        <f>D37</f>
        <v>91.8</v>
      </c>
      <c r="S28">
        <v>2040</v>
      </c>
      <c r="T28">
        <v>60.87</v>
      </c>
      <c r="U28">
        <v>72.56</v>
      </c>
      <c r="V28">
        <v>86.13</v>
      </c>
    </row>
    <row r="29" spans="1:22" x14ac:dyDescent="0.25">
      <c r="A29">
        <v>2042</v>
      </c>
      <c r="B29">
        <f t="shared" si="1"/>
        <v>61.2</v>
      </c>
      <c r="C29">
        <f t="shared" si="1"/>
        <v>73.69</v>
      </c>
      <c r="D29">
        <f t="shared" si="1"/>
        <v>87.67</v>
      </c>
      <c r="F29" s="4">
        <v>2070</v>
      </c>
      <c r="G29" s="4">
        <f>B57</f>
        <v>64.319999999999993</v>
      </c>
      <c r="H29" s="9">
        <f>C57</f>
        <v>84.57</v>
      </c>
      <c r="I29" s="4">
        <f>D57</f>
        <v>96.92</v>
      </c>
      <c r="S29">
        <v>2041</v>
      </c>
      <c r="T29">
        <v>60.97</v>
      </c>
      <c r="U29">
        <v>73.14</v>
      </c>
      <c r="V29">
        <v>86.9</v>
      </c>
    </row>
    <row r="30" spans="1:22" x14ac:dyDescent="0.25">
      <c r="A30">
        <v>2043</v>
      </c>
      <c r="B30">
        <f t="shared" si="1"/>
        <v>61.47</v>
      </c>
      <c r="C30">
        <f t="shared" si="1"/>
        <v>74.209999999999994</v>
      </c>
      <c r="D30">
        <f t="shared" si="1"/>
        <v>88.38</v>
      </c>
      <c r="F30" s="4">
        <v>2080</v>
      </c>
      <c r="G30" s="4">
        <f>B67</f>
        <v>65.25</v>
      </c>
      <c r="H30" s="9">
        <f>C67</f>
        <v>87.65</v>
      </c>
      <c r="I30" s="4">
        <f>D67</f>
        <v>98</v>
      </c>
      <c r="S30">
        <v>2042</v>
      </c>
      <c r="T30">
        <v>61.2</v>
      </c>
      <c r="U30">
        <v>73.69</v>
      </c>
      <c r="V30">
        <v>87.67</v>
      </c>
    </row>
    <row r="31" spans="1:22" x14ac:dyDescent="0.25">
      <c r="A31">
        <v>2044</v>
      </c>
      <c r="B31">
        <f t="shared" si="1"/>
        <v>61.74</v>
      </c>
      <c r="C31">
        <f t="shared" si="1"/>
        <v>74.7</v>
      </c>
      <c r="D31">
        <f t="shared" si="1"/>
        <v>89</v>
      </c>
      <c r="F31" s="4">
        <v>2090</v>
      </c>
      <c r="G31" s="4">
        <f>B77</f>
        <v>65.86</v>
      </c>
      <c r="H31" s="9">
        <f>C77</f>
        <v>90.11</v>
      </c>
      <c r="I31" s="4">
        <f>D77</f>
        <v>98.62</v>
      </c>
      <c r="S31">
        <v>2043</v>
      </c>
      <c r="T31">
        <v>61.47</v>
      </c>
      <c r="U31">
        <v>74.209999999999994</v>
      </c>
      <c r="V31">
        <v>88.38</v>
      </c>
    </row>
    <row r="32" spans="1:22" x14ac:dyDescent="0.25">
      <c r="A32">
        <v>2045</v>
      </c>
      <c r="B32">
        <f t="shared" si="1"/>
        <v>62.01</v>
      </c>
      <c r="C32">
        <f t="shared" si="1"/>
        <v>75.19</v>
      </c>
      <c r="D32">
        <f t="shared" si="1"/>
        <v>89.56</v>
      </c>
      <c r="F32" s="4">
        <v>2100</v>
      </c>
      <c r="G32" s="4">
        <f>B87</f>
        <v>67.099999999999994</v>
      </c>
      <c r="H32" s="9">
        <f>C87</f>
        <v>92.47</v>
      </c>
      <c r="I32" s="4">
        <f>D87</f>
        <v>98.88</v>
      </c>
      <c r="S32">
        <v>2044</v>
      </c>
      <c r="T32">
        <v>61.74</v>
      </c>
      <c r="U32">
        <v>74.7</v>
      </c>
      <c r="V32">
        <v>89</v>
      </c>
    </row>
    <row r="33" spans="1:22" x14ac:dyDescent="0.25">
      <c r="A33">
        <v>2046</v>
      </c>
      <c r="B33">
        <f t="shared" si="1"/>
        <v>62.22</v>
      </c>
      <c r="C33">
        <f t="shared" si="1"/>
        <v>75.67</v>
      </c>
      <c r="D33">
        <f t="shared" si="1"/>
        <v>90.05</v>
      </c>
      <c r="S33">
        <v>2045</v>
      </c>
      <c r="T33">
        <v>62.01</v>
      </c>
      <c r="U33">
        <v>75.19</v>
      </c>
      <c r="V33">
        <v>89.56</v>
      </c>
    </row>
    <row r="34" spans="1:22" x14ac:dyDescent="0.25">
      <c r="A34">
        <v>2047</v>
      </c>
      <c r="B34">
        <f t="shared" si="1"/>
        <v>62.39</v>
      </c>
      <c r="C34">
        <f t="shared" si="1"/>
        <v>76.13</v>
      </c>
      <c r="D34">
        <f t="shared" si="1"/>
        <v>90.53</v>
      </c>
      <c r="S34">
        <v>2046</v>
      </c>
      <c r="T34">
        <v>62.22</v>
      </c>
      <c r="U34">
        <v>75.67</v>
      </c>
      <c r="V34">
        <v>90.05</v>
      </c>
    </row>
    <row r="35" spans="1:22" x14ac:dyDescent="0.25">
      <c r="A35">
        <v>2048</v>
      </c>
      <c r="B35">
        <f t="shared" si="1"/>
        <v>62.51</v>
      </c>
      <c r="C35">
        <f t="shared" si="1"/>
        <v>76.58</v>
      </c>
      <c r="D35">
        <f t="shared" si="1"/>
        <v>90.99</v>
      </c>
      <c r="S35">
        <v>2047</v>
      </c>
      <c r="T35">
        <v>62.39</v>
      </c>
      <c r="U35">
        <v>76.13</v>
      </c>
      <c r="V35">
        <v>90.53</v>
      </c>
    </row>
    <row r="36" spans="1:22" x14ac:dyDescent="0.25">
      <c r="A36">
        <v>2049</v>
      </c>
      <c r="B36">
        <f t="shared" si="1"/>
        <v>62.59</v>
      </c>
      <c r="C36">
        <f t="shared" si="1"/>
        <v>77</v>
      </c>
      <c r="D36">
        <f t="shared" si="1"/>
        <v>91.41</v>
      </c>
      <c r="S36">
        <v>2048</v>
      </c>
      <c r="T36">
        <v>62.51</v>
      </c>
      <c r="U36">
        <v>76.58</v>
      </c>
      <c r="V36">
        <v>90.99</v>
      </c>
    </row>
    <row r="37" spans="1:22" x14ac:dyDescent="0.25">
      <c r="A37">
        <v>2050</v>
      </c>
      <c r="B37">
        <f t="shared" si="1"/>
        <v>62.66</v>
      </c>
      <c r="C37">
        <f t="shared" si="1"/>
        <v>77.400000000000006</v>
      </c>
      <c r="D37">
        <f t="shared" si="1"/>
        <v>91.8</v>
      </c>
      <c r="S37">
        <v>2049</v>
      </c>
      <c r="T37">
        <v>62.59</v>
      </c>
      <c r="U37">
        <v>77</v>
      </c>
      <c r="V37">
        <v>91.41</v>
      </c>
    </row>
    <row r="38" spans="1:22" x14ac:dyDescent="0.25">
      <c r="A38">
        <v>2051</v>
      </c>
      <c r="B38">
        <f t="shared" si="1"/>
        <v>62.72</v>
      </c>
      <c r="C38">
        <f t="shared" si="1"/>
        <v>77.81</v>
      </c>
      <c r="D38">
        <f t="shared" si="1"/>
        <v>92.19</v>
      </c>
      <c r="S38">
        <v>2050</v>
      </c>
      <c r="T38">
        <v>62.66</v>
      </c>
      <c r="U38">
        <v>77.400000000000006</v>
      </c>
      <c r="V38">
        <v>91.8</v>
      </c>
    </row>
    <row r="39" spans="1:22" x14ac:dyDescent="0.25">
      <c r="A39">
        <v>2052</v>
      </c>
      <c r="B39">
        <f t="shared" si="1"/>
        <v>62.76</v>
      </c>
      <c r="C39">
        <f t="shared" si="1"/>
        <v>78.209999999999994</v>
      </c>
      <c r="D39">
        <f t="shared" si="1"/>
        <v>92.58</v>
      </c>
      <c r="S39">
        <v>2051</v>
      </c>
      <c r="T39">
        <v>62.72</v>
      </c>
      <c r="U39">
        <v>77.81</v>
      </c>
      <c r="V39">
        <v>92.19</v>
      </c>
    </row>
    <row r="40" spans="1:22" x14ac:dyDescent="0.25">
      <c r="A40">
        <v>2053</v>
      </c>
      <c r="B40">
        <f t="shared" si="1"/>
        <v>62.8</v>
      </c>
      <c r="C40">
        <f t="shared" si="1"/>
        <v>78.59</v>
      </c>
      <c r="D40">
        <f t="shared" si="1"/>
        <v>92.93</v>
      </c>
      <c r="S40">
        <v>2052</v>
      </c>
      <c r="T40">
        <v>62.76</v>
      </c>
      <c r="U40">
        <v>78.209999999999994</v>
      </c>
      <c r="V40">
        <v>92.58</v>
      </c>
    </row>
    <row r="41" spans="1:22" x14ac:dyDescent="0.25">
      <c r="A41">
        <v>2054</v>
      </c>
      <c r="B41">
        <f t="shared" si="1"/>
        <v>62.84</v>
      </c>
      <c r="C41">
        <f t="shared" si="1"/>
        <v>78.97</v>
      </c>
      <c r="D41">
        <f t="shared" si="1"/>
        <v>93.27</v>
      </c>
      <c r="S41">
        <v>2053</v>
      </c>
      <c r="T41">
        <v>62.8</v>
      </c>
      <c r="U41">
        <v>78.59</v>
      </c>
      <c r="V41">
        <v>92.93</v>
      </c>
    </row>
    <row r="42" spans="1:22" x14ac:dyDescent="0.25">
      <c r="A42">
        <v>2055</v>
      </c>
      <c r="B42">
        <f t="shared" si="1"/>
        <v>62.88</v>
      </c>
      <c r="C42">
        <f t="shared" si="1"/>
        <v>79.34</v>
      </c>
      <c r="D42">
        <f t="shared" si="1"/>
        <v>93.59</v>
      </c>
      <c r="S42">
        <v>2054</v>
      </c>
      <c r="T42">
        <v>62.84</v>
      </c>
      <c r="U42">
        <v>78.97</v>
      </c>
      <c r="V42">
        <v>93.27</v>
      </c>
    </row>
    <row r="43" spans="1:22" x14ac:dyDescent="0.25">
      <c r="A43">
        <v>2056</v>
      </c>
      <c r="B43">
        <f t="shared" si="1"/>
        <v>62.9</v>
      </c>
      <c r="C43">
        <f t="shared" si="1"/>
        <v>79.73</v>
      </c>
      <c r="D43">
        <f t="shared" si="1"/>
        <v>93.91</v>
      </c>
      <c r="S43">
        <v>2055</v>
      </c>
      <c r="T43">
        <v>62.88</v>
      </c>
      <c r="U43">
        <v>79.34</v>
      </c>
      <c r="V43">
        <v>93.59</v>
      </c>
    </row>
    <row r="44" spans="1:22" x14ac:dyDescent="0.25">
      <c r="A44">
        <v>2057</v>
      </c>
      <c r="B44">
        <f t="shared" si="1"/>
        <v>62.94</v>
      </c>
      <c r="C44">
        <f t="shared" si="1"/>
        <v>80.13</v>
      </c>
      <c r="D44">
        <f t="shared" si="1"/>
        <v>94.24</v>
      </c>
      <c r="S44">
        <v>2056</v>
      </c>
      <c r="T44">
        <v>62.9</v>
      </c>
      <c r="U44">
        <v>79.73</v>
      </c>
      <c r="V44">
        <v>93.91</v>
      </c>
    </row>
    <row r="45" spans="1:22" x14ac:dyDescent="0.25">
      <c r="A45">
        <v>2058</v>
      </c>
      <c r="B45">
        <f t="shared" si="1"/>
        <v>63</v>
      </c>
      <c r="C45">
        <f t="shared" si="1"/>
        <v>80.52</v>
      </c>
      <c r="D45">
        <f t="shared" si="1"/>
        <v>94.55</v>
      </c>
      <c r="S45">
        <v>2057</v>
      </c>
      <c r="T45">
        <v>62.94</v>
      </c>
      <c r="U45">
        <v>80.13</v>
      </c>
      <c r="V45">
        <v>94.24</v>
      </c>
    </row>
    <row r="46" spans="1:22" x14ac:dyDescent="0.25">
      <c r="A46">
        <v>2059</v>
      </c>
      <c r="B46">
        <f t="shared" si="1"/>
        <v>63.08</v>
      </c>
      <c r="C46">
        <f t="shared" si="1"/>
        <v>80.930000000000007</v>
      </c>
      <c r="D46">
        <f t="shared" si="1"/>
        <v>94.83</v>
      </c>
      <c r="S46">
        <v>2058</v>
      </c>
      <c r="T46">
        <v>63</v>
      </c>
      <c r="U46">
        <v>80.52</v>
      </c>
      <c r="V46">
        <v>94.55</v>
      </c>
    </row>
    <row r="47" spans="1:22" x14ac:dyDescent="0.25">
      <c r="A47">
        <v>2060</v>
      </c>
      <c r="B47">
        <f t="shared" si="1"/>
        <v>63.2</v>
      </c>
      <c r="C47">
        <f t="shared" si="1"/>
        <v>81.290000000000006</v>
      </c>
      <c r="D47">
        <f t="shared" si="1"/>
        <v>95.07</v>
      </c>
      <c r="S47">
        <v>2059</v>
      </c>
      <c r="T47">
        <v>63.08</v>
      </c>
      <c r="U47">
        <v>80.930000000000007</v>
      </c>
      <c r="V47">
        <v>94.83</v>
      </c>
    </row>
    <row r="48" spans="1:22" x14ac:dyDescent="0.25">
      <c r="A48">
        <v>2061</v>
      </c>
      <c r="B48">
        <f t="shared" si="1"/>
        <v>63.33</v>
      </c>
      <c r="C48">
        <f t="shared" si="1"/>
        <v>81.69</v>
      </c>
      <c r="D48">
        <f t="shared" si="1"/>
        <v>95.31</v>
      </c>
      <c r="S48">
        <v>2060</v>
      </c>
      <c r="T48">
        <v>63.2</v>
      </c>
      <c r="U48">
        <v>81.290000000000006</v>
      </c>
      <c r="V48">
        <v>95.07</v>
      </c>
    </row>
    <row r="49" spans="1:22" x14ac:dyDescent="0.25">
      <c r="A49">
        <v>2062</v>
      </c>
      <c r="B49">
        <f t="shared" si="1"/>
        <v>63.47</v>
      </c>
      <c r="C49">
        <f t="shared" si="1"/>
        <v>82.08</v>
      </c>
      <c r="D49">
        <f t="shared" si="1"/>
        <v>95.54</v>
      </c>
      <c r="S49">
        <v>2061</v>
      </c>
      <c r="T49">
        <v>63.33</v>
      </c>
      <c r="U49">
        <v>81.69</v>
      </c>
      <c r="V49">
        <v>95.31</v>
      </c>
    </row>
    <row r="50" spans="1:22" x14ac:dyDescent="0.25">
      <c r="A50">
        <v>2063</v>
      </c>
      <c r="B50">
        <f t="shared" si="1"/>
        <v>63.6</v>
      </c>
      <c r="C50">
        <f t="shared" si="1"/>
        <v>82.46</v>
      </c>
      <c r="D50">
        <f t="shared" si="1"/>
        <v>95.74</v>
      </c>
      <c r="S50">
        <v>2062</v>
      </c>
      <c r="T50">
        <v>63.47</v>
      </c>
      <c r="U50">
        <v>82.08</v>
      </c>
      <c r="V50">
        <v>95.54</v>
      </c>
    </row>
    <row r="51" spans="1:22" x14ac:dyDescent="0.25">
      <c r="A51">
        <v>2064</v>
      </c>
      <c r="B51">
        <f t="shared" si="1"/>
        <v>63.71</v>
      </c>
      <c r="C51">
        <f t="shared" si="1"/>
        <v>82.78</v>
      </c>
      <c r="D51">
        <f t="shared" si="1"/>
        <v>95.93</v>
      </c>
      <c r="S51">
        <v>2063</v>
      </c>
      <c r="T51">
        <v>63.6</v>
      </c>
      <c r="U51">
        <v>82.46</v>
      </c>
      <c r="V51">
        <v>95.74</v>
      </c>
    </row>
    <row r="52" spans="1:22" x14ac:dyDescent="0.25">
      <c r="A52">
        <v>2065</v>
      </c>
      <c r="B52">
        <f t="shared" si="1"/>
        <v>63.82</v>
      </c>
      <c r="C52">
        <f t="shared" si="1"/>
        <v>83.06</v>
      </c>
      <c r="D52">
        <f t="shared" si="1"/>
        <v>96.11</v>
      </c>
      <c r="S52">
        <v>2064</v>
      </c>
      <c r="T52">
        <v>63.71</v>
      </c>
      <c r="U52">
        <v>82.78</v>
      </c>
      <c r="V52">
        <v>95.93</v>
      </c>
    </row>
    <row r="53" spans="1:22" x14ac:dyDescent="0.25">
      <c r="A53">
        <v>2066</v>
      </c>
      <c r="B53">
        <f t="shared" si="1"/>
        <v>63.9</v>
      </c>
      <c r="C53">
        <f t="shared" si="1"/>
        <v>83.36</v>
      </c>
      <c r="D53">
        <f t="shared" si="1"/>
        <v>96.28</v>
      </c>
      <c r="S53">
        <v>2065</v>
      </c>
      <c r="T53">
        <v>63.82</v>
      </c>
      <c r="U53">
        <v>83.06</v>
      </c>
      <c r="V53">
        <v>96.11</v>
      </c>
    </row>
    <row r="54" spans="1:22" x14ac:dyDescent="0.25">
      <c r="A54">
        <v>2067</v>
      </c>
      <c r="B54">
        <f t="shared" si="1"/>
        <v>63.99</v>
      </c>
      <c r="C54">
        <f t="shared" si="1"/>
        <v>83.66</v>
      </c>
      <c r="D54">
        <f t="shared" si="1"/>
        <v>96.45</v>
      </c>
      <c r="S54">
        <v>2066</v>
      </c>
      <c r="T54">
        <v>63.9</v>
      </c>
      <c r="U54">
        <v>83.36</v>
      </c>
      <c r="V54">
        <v>96.28</v>
      </c>
    </row>
    <row r="55" spans="1:22" x14ac:dyDescent="0.25">
      <c r="A55">
        <v>2068</v>
      </c>
      <c r="B55">
        <f t="shared" si="1"/>
        <v>64.09</v>
      </c>
      <c r="C55">
        <f t="shared" si="1"/>
        <v>83.96</v>
      </c>
      <c r="D55">
        <f t="shared" si="1"/>
        <v>96.62</v>
      </c>
      <c r="S55">
        <v>2067</v>
      </c>
      <c r="T55">
        <v>63.99</v>
      </c>
      <c r="U55">
        <v>83.66</v>
      </c>
      <c r="V55">
        <v>96.45</v>
      </c>
    </row>
    <row r="56" spans="1:22" x14ac:dyDescent="0.25">
      <c r="A56">
        <v>2069</v>
      </c>
      <c r="B56">
        <f t="shared" si="1"/>
        <v>64.22</v>
      </c>
      <c r="C56">
        <f t="shared" si="1"/>
        <v>84.27</v>
      </c>
      <c r="D56">
        <f t="shared" si="1"/>
        <v>96.77</v>
      </c>
      <c r="S56">
        <v>2068</v>
      </c>
      <c r="T56">
        <v>64.09</v>
      </c>
      <c r="U56">
        <v>83.96</v>
      </c>
      <c r="V56">
        <v>96.62</v>
      </c>
    </row>
    <row r="57" spans="1:22" x14ac:dyDescent="0.25">
      <c r="A57">
        <v>2070</v>
      </c>
      <c r="B57">
        <f t="shared" si="1"/>
        <v>64.319999999999993</v>
      </c>
      <c r="C57">
        <f t="shared" si="1"/>
        <v>84.57</v>
      </c>
      <c r="D57">
        <f t="shared" si="1"/>
        <v>96.92</v>
      </c>
      <c r="S57">
        <v>2069</v>
      </c>
      <c r="T57">
        <v>64.22</v>
      </c>
      <c r="U57">
        <v>84.27</v>
      </c>
      <c r="V57">
        <v>96.77</v>
      </c>
    </row>
    <row r="58" spans="1:22" x14ac:dyDescent="0.25">
      <c r="A58">
        <v>2071</v>
      </c>
      <c r="B58">
        <f t="shared" si="1"/>
        <v>64.41</v>
      </c>
      <c r="C58">
        <f t="shared" si="1"/>
        <v>84.89</v>
      </c>
      <c r="D58">
        <f t="shared" si="1"/>
        <v>97.07</v>
      </c>
      <c r="S58">
        <v>2070</v>
      </c>
      <c r="T58">
        <v>64.319999999999993</v>
      </c>
      <c r="U58">
        <v>84.57</v>
      </c>
      <c r="V58">
        <v>96.92</v>
      </c>
    </row>
    <row r="59" spans="1:22" x14ac:dyDescent="0.25">
      <c r="A59">
        <v>2072</v>
      </c>
      <c r="B59">
        <f t="shared" si="1"/>
        <v>64.5</v>
      </c>
      <c r="C59">
        <f t="shared" si="1"/>
        <v>85.21</v>
      </c>
      <c r="D59">
        <f t="shared" si="1"/>
        <v>97.2</v>
      </c>
      <c r="S59">
        <v>2071</v>
      </c>
      <c r="T59">
        <v>64.41</v>
      </c>
      <c r="U59">
        <v>84.89</v>
      </c>
      <c r="V59">
        <v>97.07</v>
      </c>
    </row>
    <row r="60" spans="1:22" x14ac:dyDescent="0.25">
      <c r="A60">
        <v>2073</v>
      </c>
      <c r="B60">
        <f t="shared" si="1"/>
        <v>64.59</v>
      </c>
      <c r="C60">
        <f t="shared" si="1"/>
        <v>85.53</v>
      </c>
      <c r="D60">
        <f t="shared" si="1"/>
        <v>97.33</v>
      </c>
      <c r="S60">
        <v>2072</v>
      </c>
      <c r="T60">
        <v>64.5</v>
      </c>
      <c r="U60">
        <v>85.21</v>
      </c>
      <c r="V60">
        <v>97.2</v>
      </c>
    </row>
    <row r="61" spans="1:22" x14ac:dyDescent="0.25">
      <c r="A61">
        <v>2074</v>
      </c>
      <c r="B61">
        <f t="shared" si="1"/>
        <v>64.680000000000007</v>
      </c>
      <c r="C61">
        <f t="shared" si="1"/>
        <v>85.84</v>
      </c>
      <c r="D61">
        <f t="shared" si="1"/>
        <v>97.44</v>
      </c>
      <c r="S61">
        <v>2073</v>
      </c>
      <c r="T61">
        <v>64.59</v>
      </c>
      <c r="U61">
        <v>85.53</v>
      </c>
      <c r="V61">
        <v>97.33</v>
      </c>
    </row>
    <row r="62" spans="1:22" x14ac:dyDescent="0.25">
      <c r="A62">
        <v>2075</v>
      </c>
      <c r="B62">
        <f t="shared" si="1"/>
        <v>64.760000000000005</v>
      </c>
      <c r="C62">
        <f t="shared" si="1"/>
        <v>86.15</v>
      </c>
      <c r="D62">
        <f t="shared" si="1"/>
        <v>97.55</v>
      </c>
      <c r="S62">
        <v>2074</v>
      </c>
      <c r="T62">
        <v>64.680000000000007</v>
      </c>
      <c r="U62">
        <v>85.84</v>
      </c>
      <c r="V62">
        <v>97.44</v>
      </c>
    </row>
    <row r="63" spans="1:22" x14ac:dyDescent="0.25">
      <c r="A63">
        <v>2076</v>
      </c>
      <c r="B63">
        <f t="shared" si="1"/>
        <v>64.849999999999994</v>
      </c>
      <c r="C63">
        <f t="shared" si="1"/>
        <v>86.46</v>
      </c>
      <c r="D63">
        <f t="shared" si="1"/>
        <v>97.65</v>
      </c>
      <c r="S63">
        <v>2075</v>
      </c>
      <c r="T63">
        <v>64.760000000000005</v>
      </c>
      <c r="U63">
        <v>86.15</v>
      </c>
      <c r="V63">
        <v>97.55</v>
      </c>
    </row>
    <row r="64" spans="1:22" x14ac:dyDescent="0.25">
      <c r="A64">
        <v>2077</v>
      </c>
      <c r="B64">
        <f t="shared" si="1"/>
        <v>64.959999999999994</v>
      </c>
      <c r="C64">
        <f t="shared" si="1"/>
        <v>86.78</v>
      </c>
      <c r="D64">
        <f t="shared" si="1"/>
        <v>97.75</v>
      </c>
      <c r="S64">
        <v>2076</v>
      </c>
      <c r="T64">
        <v>64.849999999999994</v>
      </c>
      <c r="U64">
        <v>86.46</v>
      </c>
      <c r="V64">
        <v>97.65</v>
      </c>
    </row>
    <row r="65" spans="1:22" x14ac:dyDescent="0.25">
      <c r="A65">
        <v>2078</v>
      </c>
      <c r="B65">
        <f t="shared" si="1"/>
        <v>65.05</v>
      </c>
      <c r="C65">
        <f t="shared" si="1"/>
        <v>87.09</v>
      </c>
      <c r="D65">
        <f t="shared" si="1"/>
        <v>97.84</v>
      </c>
      <c r="S65">
        <v>2077</v>
      </c>
      <c r="T65">
        <v>64.959999999999994</v>
      </c>
      <c r="U65">
        <v>86.78</v>
      </c>
      <c r="V65">
        <v>97.75</v>
      </c>
    </row>
    <row r="66" spans="1:22" x14ac:dyDescent="0.25">
      <c r="A66">
        <v>2079</v>
      </c>
      <c r="B66">
        <f t="shared" si="1"/>
        <v>65.150000000000006</v>
      </c>
      <c r="C66">
        <f t="shared" si="1"/>
        <v>87.38</v>
      </c>
      <c r="D66">
        <f t="shared" si="1"/>
        <v>97.92</v>
      </c>
      <c r="S66">
        <v>2078</v>
      </c>
      <c r="T66">
        <v>65.05</v>
      </c>
      <c r="U66">
        <v>87.09</v>
      </c>
      <c r="V66">
        <v>97.84</v>
      </c>
    </row>
    <row r="67" spans="1:22" x14ac:dyDescent="0.25">
      <c r="A67">
        <v>2080</v>
      </c>
      <c r="B67">
        <f t="shared" si="1"/>
        <v>65.25</v>
      </c>
      <c r="C67">
        <f t="shared" si="1"/>
        <v>87.65</v>
      </c>
      <c r="D67">
        <f t="shared" si="1"/>
        <v>98</v>
      </c>
      <c r="S67">
        <v>2079</v>
      </c>
      <c r="T67">
        <v>65.150000000000006</v>
      </c>
      <c r="U67">
        <v>87.38</v>
      </c>
      <c r="V67">
        <v>97.92</v>
      </c>
    </row>
    <row r="68" spans="1:22" x14ac:dyDescent="0.25">
      <c r="A68">
        <v>2081</v>
      </c>
      <c r="B68">
        <f t="shared" si="1"/>
        <v>65.34</v>
      </c>
      <c r="C68">
        <f t="shared" si="1"/>
        <v>87.92</v>
      </c>
      <c r="D68">
        <f t="shared" si="1"/>
        <v>98.08</v>
      </c>
      <c r="S68">
        <v>2080</v>
      </c>
      <c r="T68">
        <v>65.25</v>
      </c>
      <c r="U68">
        <v>87.65</v>
      </c>
      <c r="V68">
        <v>98</v>
      </c>
    </row>
    <row r="69" spans="1:22" x14ac:dyDescent="0.25">
      <c r="A69">
        <v>2082</v>
      </c>
      <c r="B69">
        <f t="shared" si="1"/>
        <v>65.41</v>
      </c>
      <c r="C69">
        <f t="shared" si="1"/>
        <v>88.19</v>
      </c>
      <c r="D69">
        <f t="shared" si="1"/>
        <v>98.15</v>
      </c>
      <c r="S69">
        <v>2081</v>
      </c>
      <c r="T69">
        <v>65.34</v>
      </c>
      <c r="U69">
        <v>87.92</v>
      </c>
      <c r="V69">
        <v>98.08</v>
      </c>
    </row>
    <row r="70" spans="1:22" x14ac:dyDescent="0.25">
      <c r="A70">
        <v>2083</v>
      </c>
      <c r="B70">
        <f t="shared" si="1"/>
        <v>65.459999999999994</v>
      </c>
      <c r="C70">
        <f t="shared" si="1"/>
        <v>88.44</v>
      </c>
      <c r="D70">
        <f t="shared" si="1"/>
        <v>98.22</v>
      </c>
      <c r="S70">
        <v>2082</v>
      </c>
      <c r="T70">
        <v>65.41</v>
      </c>
      <c r="U70">
        <v>88.19</v>
      </c>
      <c r="V70">
        <v>98.15</v>
      </c>
    </row>
    <row r="71" spans="1:22" x14ac:dyDescent="0.25">
      <c r="A71">
        <v>2084</v>
      </c>
      <c r="B71">
        <f t="shared" si="1"/>
        <v>65.52</v>
      </c>
      <c r="C71">
        <f t="shared" si="1"/>
        <v>88.67</v>
      </c>
      <c r="D71">
        <f t="shared" si="1"/>
        <v>98.29</v>
      </c>
      <c r="S71">
        <v>2083</v>
      </c>
      <c r="T71">
        <v>65.459999999999994</v>
      </c>
      <c r="U71">
        <v>88.44</v>
      </c>
      <c r="V71">
        <v>98.22</v>
      </c>
    </row>
    <row r="72" spans="1:22" x14ac:dyDescent="0.25">
      <c r="A72">
        <v>2085</v>
      </c>
      <c r="B72">
        <f t="shared" ref="B72:D87" si="3">T73</f>
        <v>65.569999999999993</v>
      </c>
      <c r="C72">
        <f t="shared" si="3"/>
        <v>88.89</v>
      </c>
      <c r="D72">
        <f t="shared" si="3"/>
        <v>98.35</v>
      </c>
      <c r="S72">
        <v>2084</v>
      </c>
      <c r="T72">
        <v>65.52</v>
      </c>
      <c r="U72">
        <v>88.67</v>
      </c>
      <c r="V72">
        <v>98.29</v>
      </c>
    </row>
    <row r="73" spans="1:22" x14ac:dyDescent="0.25">
      <c r="A73">
        <v>2086</v>
      </c>
      <c r="B73">
        <f t="shared" si="3"/>
        <v>65.62</v>
      </c>
      <c r="C73">
        <f t="shared" si="3"/>
        <v>89.11</v>
      </c>
      <c r="D73">
        <f t="shared" si="3"/>
        <v>98.42</v>
      </c>
      <c r="S73">
        <v>2085</v>
      </c>
      <c r="T73">
        <v>65.569999999999993</v>
      </c>
      <c r="U73">
        <v>88.89</v>
      </c>
      <c r="V73">
        <v>98.35</v>
      </c>
    </row>
    <row r="74" spans="1:22" x14ac:dyDescent="0.25">
      <c r="A74">
        <v>2087</v>
      </c>
      <c r="B74">
        <f t="shared" si="3"/>
        <v>65.67</v>
      </c>
      <c r="C74">
        <f t="shared" si="3"/>
        <v>89.35</v>
      </c>
      <c r="D74">
        <f t="shared" si="3"/>
        <v>98.47</v>
      </c>
      <c r="S74">
        <v>2086</v>
      </c>
      <c r="T74">
        <v>65.62</v>
      </c>
      <c r="U74">
        <v>89.11</v>
      </c>
      <c r="V74">
        <v>98.42</v>
      </c>
    </row>
    <row r="75" spans="1:22" x14ac:dyDescent="0.25">
      <c r="A75">
        <v>2088</v>
      </c>
      <c r="B75">
        <f t="shared" si="3"/>
        <v>65.72</v>
      </c>
      <c r="C75">
        <f t="shared" si="3"/>
        <v>89.59</v>
      </c>
      <c r="D75">
        <f t="shared" si="3"/>
        <v>98.52</v>
      </c>
      <c r="S75">
        <v>2087</v>
      </c>
      <c r="T75">
        <v>65.67</v>
      </c>
      <c r="U75">
        <v>89.35</v>
      </c>
      <c r="V75">
        <v>98.47</v>
      </c>
    </row>
    <row r="76" spans="1:22" x14ac:dyDescent="0.25">
      <c r="A76">
        <v>2089</v>
      </c>
      <c r="B76">
        <f t="shared" si="3"/>
        <v>65.760000000000005</v>
      </c>
      <c r="C76">
        <f t="shared" si="3"/>
        <v>89.82</v>
      </c>
      <c r="D76">
        <f t="shared" si="3"/>
        <v>98.57</v>
      </c>
      <c r="S76">
        <v>2088</v>
      </c>
      <c r="T76">
        <v>65.72</v>
      </c>
      <c r="U76">
        <v>89.59</v>
      </c>
      <c r="V76">
        <v>98.52</v>
      </c>
    </row>
    <row r="77" spans="1:22" x14ac:dyDescent="0.25">
      <c r="A77">
        <v>2090</v>
      </c>
      <c r="B77">
        <f t="shared" si="3"/>
        <v>65.86</v>
      </c>
      <c r="C77">
        <f t="shared" si="3"/>
        <v>90.11</v>
      </c>
      <c r="D77">
        <f t="shared" si="3"/>
        <v>98.62</v>
      </c>
      <c r="S77">
        <v>2089</v>
      </c>
      <c r="T77">
        <v>65.760000000000005</v>
      </c>
      <c r="U77">
        <v>89.82</v>
      </c>
      <c r="V77">
        <v>98.57</v>
      </c>
    </row>
    <row r="78" spans="1:22" x14ac:dyDescent="0.25">
      <c r="A78">
        <v>2091</v>
      </c>
      <c r="B78">
        <f t="shared" si="3"/>
        <v>65.930000000000007</v>
      </c>
      <c r="C78">
        <f t="shared" si="3"/>
        <v>90.38</v>
      </c>
      <c r="D78">
        <f t="shared" si="3"/>
        <v>98.66</v>
      </c>
      <c r="S78">
        <v>2090</v>
      </c>
      <c r="T78">
        <v>65.86</v>
      </c>
      <c r="U78">
        <v>90.11</v>
      </c>
      <c r="V78">
        <v>98.62</v>
      </c>
    </row>
    <row r="79" spans="1:22" x14ac:dyDescent="0.25">
      <c r="A79">
        <v>2092</v>
      </c>
      <c r="B79">
        <f t="shared" si="3"/>
        <v>66.02</v>
      </c>
      <c r="C79">
        <f t="shared" si="3"/>
        <v>90.64</v>
      </c>
      <c r="D79">
        <f t="shared" si="3"/>
        <v>98.7</v>
      </c>
      <c r="S79">
        <v>2091</v>
      </c>
      <c r="T79">
        <v>65.930000000000007</v>
      </c>
      <c r="U79">
        <v>90.38</v>
      </c>
      <c r="V79">
        <v>98.66</v>
      </c>
    </row>
    <row r="80" spans="1:22" x14ac:dyDescent="0.25">
      <c r="A80">
        <v>2093</v>
      </c>
      <c r="B80">
        <f t="shared" si="3"/>
        <v>66.13</v>
      </c>
      <c r="C80">
        <f t="shared" si="3"/>
        <v>90.89</v>
      </c>
      <c r="D80">
        <f t="shared" si="3"/>
        <v>98.74</v>
      </c>
      <c r="S80">
        <v>2092</v>
      </c>
      <c r="T80">
        <v>66.02</v>
      </c>
      <c r="U80">
        <v>90.64</v>
      </c>
      <c r="V80">
        <v>98.7</v>
      </c>
    </row>
    <row r="81" spans="1:22" x14ac:dyDescent="0.25">
      <c r="A81">
        <v>2094</v>
      </c>
      <c r="B81">
        <f t="shared" si="3"/>
        <v>66.3</v>
      </c>
      <c r="C81">
        <f t="shared" si="3"/>
        <v>91.11</v>
      </c>
      <c r="D81">
        <f t="shared" si="3"/>
        <v>98.77</v>
      </c>
      <c r="S81">
        <v>2093</v>
      </c>
      <c r="T81">
        <v>66.13</v>
      </c>
      <c r="U81">
        <v>90.89</v>
      </c>
      <c r="V81">
        <v>98.74</v>
      </c>
    </row>
    <row r="82" spans="1:22" x14ac:dyDescent="0.25">
      <c r="A82">
        <v>2095</v>
      </c>
      <c r="B82">
        <f t="shared" si="3"/>
        <v>66.430000000000007</v>
      </c>
      <c r="C82">
        <f t="shared" si="3"/>
        <v>91.33</v>
      </c>
      <c r="D82">
        <f t="shared" si="3"/>
        <v>98.79</v>
      </c>
      <c r="S82">
        <v>2094</v>
      </c>
      <c r="T82">
        <v>66.3</v>
      </c>
      <c r="U82">
        <v>91.11</v>
      </c>
      <c r="V82">
        <v>98.77</v>
      </c>
    </row>
    <row r="83" spans="1:22" x14ac:dyDescent="0.25">
      <c r="A83">
        <v>2096</v>
      </c>
      <c r="B83">
        <f t="shared" si="3"/>
        <v>66.55</v>
      </c>
      <c r="C83">
        <f t="shared" si="3"/>
        <v>91.56</v>
      </c>
      <c r="D83">
        <f t="shared" si="3"/>
        <v>98.82</v>
      </c>
      <c r="S83">
        <v>2095</v>
      </c>
      <c r="T83">
        <v>66.430000000000007</v>
      </c>
      <c r="U83">
        <v>91.33</v>
      </c>
      <c r="V83">
        <v>98.79</v>
      </c>
    </row>
    <row r="84" spans="1:22" x14ac:dyDescent="0.25">
      <c r="A84">
        <v>2097</v>
      </c>
      <c r="B84">
        <f t="shared" si="3"/>
        <v>66.67</v>
      </c>
      <c r="C84">
        <f t="shared" si="3"/>
        <v>91.8</v>
      </c>
      <c r="D84">
        <f t="shared" si="3"/>
        <v>98.84</v>
      </c>
      <c r="S84">
        <v>2096</v>
      </c>
      <c r="T84">
        <v>66.55</v>
      </c>
      <c r="U84">
        <v>91.56</v>
      </c>
      <c r="V84">
        <v>98.82</v>
      </c>
    </row>
    <row r="85" spans="1:22" x14ac:dyDescent="0.25">
      <c r="A85">
        <v>2098</v>
      </c>
      <c r="B85">
        <f t="shared" si="3"/>
        <v>66.819999999999993</v>
      </c>
      <c r="C85">
        <f t="shared" si="3"/>
        <v>92.02</v>
      </c>
      <c r="D85">
        <f t="shared" si="3"/>
        <v>98.86</v>
      </c>
      <c r="S85">
        <v>2097</v>
      </c>
      <c r="T85">
        <v>66.67</v>
      </c>
      <c r="U85">
        <v>91.8</v>
      </c>
      <c r="V85">
        <v>98.84</v>
      </c>
    </row>
    <row r="86" spans="1:22" x14ac:dyDescent="0.25">
      <c r="A86">
        <v>2099</v>
      </c>
      <c r="B86">
        <f t="shared" si="3"/>
        <v>66.97</v>
      </c>
      <c r="C86">
        <f t="shared" si="3"/>
        <v>92.25</v>
      </c>
      <c r="D86">
        <f t="shared" si="3"/>
        <v>98.87</v>
      </c>
      <c r="S86">
        <v>2098</v>
      </c>
      <c r="T86">
        <v>66.819999999999993</v>
      </c>
      <c r="U86">
        <v>92.02</v>
      </c>
      <c r="V86">
        <v>98.86</v>
      </c>
    </row>
    <row r="87" spans="1:22" x14ac:dyDescent="0.25">
      <c r="A87">
        <v>2100</v>
      </c>
      <c r="B87">
        <f t="shared" si="3"/>
        <v>67.099999999999994</v>
      </c>
      <c r="C87">
        <f t="shared" si="3"/>
        <v>92.47</v>
      </c>
      <c r="D87">
        <f t="shared" si="3"/>
        <v>98.88</v>
      </c>
      <c r="S87">
        <v>2099</v>
      </c>
      <c r="T87">
        <v>66.97</v>
      </c>
      <c r="U87">
        <v>92.25</v>
      </c>
      <c r="V87">
        <v>98.87</v>
      </c>
    </row>
    <row r="88" spans="1:22" x14ac:dyDescent="0.25">
      <c r="S88">
        <v>2100</v>
      </c>
      <c r="T88">
        <v>67.099999999999994</v>
      </c>
      <c r="U88">
        <v>92.47</v>
      </c>
      <c r="V88">
        <v>98.88</v>
      </c>
    </row>
  </sheetData>
  <mergeCells count="1">
    <mergeCell ref="F22:I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79F1-0227-440B-97EC-5D416A9A492A}">
  <sheetPr codeName="Sheet2"/>
  <dimension ref="A1:V88"/>
  <sheetViews>
    <sheetView zoomScale="136" zoomScaleNormal="136" workbookViewId="0">
      <selection activeCell="D12" sqref="D12"/>
    </sheetView>
  </sheetViews>
  <sheetFormatPr defaultRowHeight="15" x14ac:dyDescent="0.25"/>
  <cols>
    <col min="9" max="9" width="10.42578125" customWidth="1"/>
  </cols>
  <sheetData>
    <row r="1" spans="1:22" x14ac:dyDescent="0.25">
      <c r="B1" t="s">
        <v>29</v>
      </c>
      <c r="C1" t="s">
        <v>27</v>
      </c>
      <c r="D1" t="s">
        <v>28</v>
      </c>
      <c r="T1" t="s">
        <v>250</v>
      </c>
      <c r="U1" t="s">
        <v>250</v>
      </c>
      <c r="V1" t="s">
        <v>250</v>
      </c>
    </row>
    <row r="2" spans="1:22" x14ac:dyDescent="0.25">
      <c r="B2" t="str">
        <f>T2</f>
        <v>WB Low Income</v>
      </c>
      <c r="C2" t="str">
        <f>U2</f>
        <v>WB Low Income</v>
      </c>
      <c r="D2" t="str">
        <f>V2</f>
        <v>WB Low Income</v>
      </c>
      <c r="H2" t="s">
        <v>298</v>
      </c>
      <c r="T2" t="s">
        <v>22</v>
      </c>
      <c r="U2" t="s">
        <v>22</v>
      </c>
      <c r="V2" t="s">
        <v>22</v>
      </c>
    </row>
    <row r="3" spans="1:22" x14ac:dyDescent="0.25">
      <c r="B3" t="s">
        <v>7</v>
      </c>
      <c r="C3" t="s">
        <v>7</v>
      </c>
      <c r="D3" t="s">
        <v>7</v>
      </c>
      <c r="T3" t="s">
        <v>248</v>
      </c>
      <c r="U3" t="s">
        <v>248</v>
      </c>
      <c r="V3" t="s">
        <v>248</v>
      </c>
    </row>
    <row r="5" spans="1:22" x14ac:dyDescent="0.25">
      <c r="A5" t="str">
        <f>B2</f>
        <v>WB Low Income</v>
      </c>
      <c r="B5" t="s">
        <v>30</v>
      </c>
      <c r="C5" t="s">
        <v>30</v>
      </c>
      <c r="D5" t="s">
        <v>30</v>
      </c>
      <c r="T5" t="s">
        <v>251</v>
      </c>
      <c r="U5" t="s">
        <v>251</v>
      </c>
      <c r="V5" t="s">
        <v>251</v>
      </c>
    </row>
    <row r="6" spans="1:22" x14ac:dyDescent="0.25">
      <c r="A6" t="s">
        <v>25</v>
      </c>
      <c r="B6" t="s">
        <v>11</v>
      </c>
      <c r="C6" t="s">
        <v>9</v>
      </c>
      <c r="D6" t="s">
        <v>13</v>
      </c>
      <c r="T6" t="s">
        <v>11</v>
      </c>
      <c r="U6" t="s">
        <v>9</v>
      </c>
      <c r="V6" t="s">
        <v>21</v>
      </c>
    </row>
    <row r="7" spans="1:22" x14ac:dyDescent="0.25">
      <c r="A7">
        <v>2020</v>
      </c>
      <c r="B7">
        <v>0</v>
      </c>
      <c r="C7">
        <v>0</v>
      </c>
      <c r="D7">
        <v>0</v>
      </c>
      <c r="S7">
        <v>2019</v>
      </c>
      <c r="T7">
        <v>47.18</v>
      </c>
      <c r="U7">
        <v>47.18</v>
      </c>
      <c r="V7">
        <v>47.18</v>
      </c>
    </row>
    <row r="8" spans="1:22" x14ac:dyDescent="0.25">
      <c r="A8">
        <v>2030</v>
      </c>
      <c r="B8">
        <v>0</v>
      </c>
      <c r="C8">
        <v>0</v>
      </c>
      <c r="D8">
        <v>0</v>
      </c>
      <c r="S8">
        <v>2020</v>
      </c>
      <c r="T8">
        <v>47.37</v>
      </c>
      <c r="U8">
        <v>47.37</v>
      </c>
      <c r="V8">
        <v>47.37</v>
      </c>
    </row>
    <row r="9" spans="1:22" x14ac:dyDescent="0.25">
      <c r="A9">
        <v>2040</v>
      </c>
      <c r="B9">
        <v>0</v>
      </c>
      <c r="C9">
        <v>0</v>
      </c>
      <c r="D9">
        <v>1</v>
      </c>
      <c r="S9">
        <v>2021</v>
      </c>
      <c r="T9">
        <v>50.23</v>
      </c>
      <c r="U9">
        <v>50.25</v>
      </c>
      <c r="V9">
        <v>50.62</v>
      </c>
    </row>
    <row r="10" spans="1:22" x14ac:dyDescent="0.25">
      <c r="A10">
        <v>2050</v>
      </c>
      <c r="B10">
        <v>0</v>
      </c>
      <c r="C10">
        <v>0</v>
      </c>
      <c r="D10">
        <v>2</v>
      </c>
      <c r="S10">
        <v>2022</v>
      </c>
      <c r="T10">
        <v>53.92</v>
      </c>
      <c r="U10">
        <v>54.02</v>
      </c>
      <c r="V10">
        <v>54.88</v>
      </c>
    </row>
    <row r="11" spans="1:22" x14ac:dyDescent="0.25">
      <c r="A11">
        <v>2060</v>
      </c>
      <c r="B11">
        <v>0</v>
      </c>
      <c r="C11">
        <v>1</v>
      </c>
      <c r="D11">
        <v>5</v>
      </c>
      <c r="S11">
        <v>2023</v>
      </c>
      <c r="T11">
        <v>56.83</v>
      </c>
      <c r="U11">
        <v>57.02</v>
      </c>
      <c r="V11">
        <v>58.87</v>
      </c>
    </row>
    <row r="12" spans="1:22" x14ac:dyDescent="0.25">
      <c r="A12">
        <v>2070</v>
      </c>
      <c r="B12">
        <v>0</v>
      </c>
      <c r="C12">
        <v>1</v>
      </c>
      <c r="D12">
        <v>17</v>
      </c>
      <c r="S12">
        <v>2024</v>
      </c>
      <c r="T12">
        <v>60.04</v>
      </c>
      <c r="U12">
        <v>60.31</v>
      </c>
      <c r="V12">
        <v>63.79</v>
      </c>
    </row>
    <row r="13" spans="1:22" x14ac:dyDescent="0.25">
      <c r="A13">
        <v>2080</v>
      </c>
      <c r="B13">
        <v>0</v>
      </c>
      <c r="C13">
        <v>1</v>
      </c>
      <c r="D13">
        <v>25</v>
      </c>
      <c r="S13">
        <v>2025</v>
      </c>
      <c r="T13">
        <v>63.79</v>
      </c>
      <c r="U13">
        <v>64.17</v>
      </c>
      <c r="V13">
        <v>69.86</v>
      </c>
    </row>
    <row r="14" spans="1:22" x14ac:dyDescent="0.25">
      <c r="A14">
        <v>2090</v>
      </c>
      <c r="B14">
        <v>0</v>
      </c>
      <c r="C14">
        <v>2</v>
      </c>
      <c r="D14">
        <v>27</v>
      </c>
      <c r="S14">
        <v>2026</v>
      </c>
      <c r="T14">
        <v>68.89</v>
      </c>
      <c r="U14">
        <v>69.42</v>
      </c>
      <c r="V14">
        <v>77.36</v>
      </c>
    </row>
    <row r="15" spans="1:22" x14ac:dyDescent="0.25">
      <c r="A15">
        <v>2100</v>
      </c>
      <c r="B15">
        <v>0</v>
      </c>
      <c r="C15">
        <v>5</v>
      </c>
      <c r="D15">
        <v>28</v>
      </c>
      <c r="S15">
        <v>2027</v>
      </c>
      <c r="T15">
        <v>74.47</v>
      </c>
      <c r="U15">
        <v>75.27</v>
      </c>
      <c r="V15">
        <v>85.53</v>
      </c>
    </row>
    <row r="16" spans="1:22" x14ac:dyDescent="0.25">
      <c r="S16">
        <v>2028</v>
      </c>
      <c r="T16">
        <v>80.38</v>
      </c>
      <c r="U16">
        <v>81.45</v>
      </c>
      <c r="V16">
        <v>94.68</v>
      </c>
    </row>
    <row r="17" spans="6:22" x14ac:dyDescent="0.25">
      <c r="S17">
        <v>2029</v>
      </c>
      <c r="T17">
        <v>86.37</v>
      </c>
      <c r="U17">
        <v>87.75</v>
      </c>
      <c r="V17">
        <v>104.5</v>
      </c>
    </row>
    <row r="18" spans="6:22" x14ac:dyDescent="0.25">
      <c r="S18">
        <v>2030</v>
      </c>
      <c r="T18">
        <v>92.3</v>
      </c>
      <c r="U18">
        <v>93.99</v>
      </c>
      <c r="V18">
        <v>115</v>
      </c>
    </row>
    <row r="19" spans="6:22" x14ac:dyDescent="0.25">
      <c r="S19">
        <v>2031</v>
      </c>
      <c r="T19">
        <v>98.89</v>
      </c>
      <c r="U19">
        <v>101.4</v>
      </c>
      <c r="V19">
        <v>126.5</v>
      </c>
    </row>
    <row r="20" spans="6:22" x14ac:dyDescent="0.25">
      <c r="S20">
        <v>2032</v>
      </c>
      <c r="T20">
        <v>105.6</v>
      </c>
      <c r="U20">
        <v>109</v>
      </c>
      <c r="V20">
        <v>140.6</v>
      </c>
    </row>
    <row r="21" spans="6:22" x14ac:dyDescent="0.25">
      <c r="F21" t="s">
        <v>31</v>
      </c>
      <c r="S21">
        <v>2033</v>
      </c>
      <c r="T21">
        <v>112.7</v>
      </c>
      <c r="U21">
        <v>116.9</v>
      </c>
      <c r="V21">
        <v>156.1</v>
      </c>
    </row>
    <row r="22" spans="6:22" x14ac:dyDescent="0.25">
      <c r="F22" s="28" t="str">
        <f>A5</f>
        <v>WB Low Income</v>
      </c>
      <c r="G22" s="29"/>
      <c r="H22" s="29"/>
      <c r="I22" s="30"/>
      <c r="S22">
        <v>2034</v>
      </c>
      <c r="T22">
        <v>120</v>
      </c>
      <c r="U22">
        <v>125.2</v>
      </c>
      <c r="V22">
        <v>172.9</v>
      </c>
    </row>
    <row r="23" spans="6:22" x14ac:dyDescent="0.25">
      <c r="F23" s="4" t="s">
        <v>15</v>
      </c>
      <c r="G23" s="4" t="str">
        <f t="shared" ref="G23:I24" si="0">B6</f>
        <v>SSP3 IFs</v>
      </c>
      <c r="H23" s="4" t="str">
        <f t="shared" si="0"/>
        <v>SSP2 IFs</v>
      </c>
      <c r="I23" s="4" t="str">
        <f t="shared" si="0"/>
        <v>SSP5 IFs</v>
      </c>
      <c r="S23">
        <v>2035</v>
      </c>
      <c r="T23">
        <v>127.5</v>
      </c>
      <c r="U23">
        <v>133.80000000000001</v>
      </c>
      <c r="V23">
        <v>190.9</v>
      </c>
    </row>
    <row r="24" spans="6:22" x14ac:dyDescent="0.25">
      <c r="F24" s="4">
        <v>2020</v>
      </c>
      <c r="G24" s="4">
        <f t="shared" si="0"/>
        <v>0</v>
      </c>
      <c r="H24" s="9">
        <f t="shared" si="0"/>
        <v>0</v>
      </c>
      <c r="I24" s="4">
        <f t="shared" si="0"/>
        <v>0</v>
      </c>
      <c r="S24">
        <v>2036</v>
      </c>
      <c r="T24">
        <v>135.5</v>
      </c>
      <c r="U24">
        <v>143.5</v>
      </c>
      <c r="V24">
        <v>210.3</v>
      </c>
    </row>
    <row r="25" spans="6:22" x14ac:dyDescent="0.25">
      <c r="F25" s="4">
        <v>2030</v>
      </c>
      <c r="G25" s="4">
        <f>B17</f>
        <v>0</v>
      </c>
      <c r="H25" s="9">
        <f>C17</f>
        <v>0</v>
      </c>
      <c r="I25" s="4">
        <f>D17</f>
        <v>0</v>
      </c>
      <c r="S25">
        <v>2037</v>
      </c>
      <c r="T25">
        <v>143.5</v>
      </c>
      <c r="U25">
        <v>153.69999999999999</v>
      </c>
      <c r="V25">
        <v>233.9</v>
      </c>
    </row>
    <row r="26" spans="6:22" x14ac:dyDescent="0.25">
      <c r="F26" s="4">
        <v>2040</v>
      </c>
      <c r="G26" s="4">
        <f>B27</f>
        <v>0</v>
      </c>
      <c r="H26" s="9">
        <f>C27</f>
        <v>0</v>
      </c>
      <c r="I26" s="4">
        <f>D27</f>
        <v>0</v>
      </c>
      <c r="S26">
        <v>2038</v>
      </c>
      <c r="T26">
        <v>151.6</v>
      </c>
      <c r="U26">
        <v>164.2</v>
      </c>
      <c r="V26">
        <v>258.3</v>
      </c>
    </row>
    <row r="27" spans="6:22" x14ac:dyDescent="0.25">
      <c r="F27" s="4">
        <v>2050</v>
      </c>
      <c r="G27" s="4">
        <f>B37</f>
        <v>0</v>
      </c>
      <c r="H27" s="9">
        <f>C37</f>
        <v>0</v>
      </c>
      <c r="I27" s="4">
        <f>D37</f>
        <v>0</v>
      </c>
      <c r="S27">
        <v>2039</v>
      </c>
      <c r="T27">
        <v>159.6</v>
      </c>
      <c r="U27">
        <v>174.7</v>
      </c>
      <c r="V27">
        <v>283.5</v>
      </c>
    </row>
    <row r="28" spans="6:22" x14ac:dyDescent="0.25">
      <c r="F28" s="4">
        <v>2060</v>
      </c>
      <c r="G28" s="4">
        <f>B37</f>
        <v>0</v>
      </c>
      <c r="H28" s="9">
        <f>C37</f>
        <v>0</v>
      </c>
      <c r="I28" s="4">
        <f>D37</f>
        <v>0</v>
      </c>
      <c r="S28">
        <v>2040</v>
      </c>
      <c r="T28">
        <v>167.5</v>
      </c>
      <c r="U28">
        <v>185.2</v>
      </c>
      <c r="V28">
        <v>309.3</v>
      </c>
    </row>
    <row r="29" spans="6:22" x14ac:dyDescent="0.25">
      <c r="F29" s="4">
        <v>2070</v>
      </c>
      <c r="G29" s="4">
        <f>B57</f>
        <v>0</v>
      </c>
      <c r="H29" s="9">
        <f>C57</f>
        <v>0</v>
      </c>
      <c r="I29" s="4">
        <f>D57</f>
        <v>0</v>
      </c>
      <c r="S29">
        <v>2041</v>
      </c>
      <c r="T29">
        <v>175.3</v>
      </c>
      <c r="U29">
        <v>196.6</v>
      </c>
      <c r="V29">
        <v>335.9</v>
      </c>
    </row>
    <row r="30" spans="6:22" x14ac:dyDescent="0.25">
      <c r="F30" s="4">
        <v>2080</v>
      </c>
      <c r="G30" s="4">
        <f>B67</f>
        <v>0</v>
      </c>
      <c r="H30" s="9">
        <f>C67</f>
        <v>0</v>
      </c>
      <c r="I30" s="4">
        <f>D67</f>
        <v>0</v>
      </c>
      <c r="S30">
        <v>2042</v>
      </c>
      <c r="T30">
        <v>183.2</v>
      </c>
      <c r="U30">
        <v>208.3</v>
      </c>
      <c r="V30">
        <v>368.7</v>
      </c>
    </row>
    <row r="31" spans="6:22" x14ac:dyDescent="0.25">
      <c r="F31" s="4">
        <v>2090</v>
      </c>
      <c r="G31" s="4">
        <f>B77</f>
        <v>0</v>
      </c>
      <c r="H31" s="9">
        <f>C77</f>
        <v>0</v>
      </c>
      <c r="I31" s="4">
        <f>D77</f>
        <v>0</v>
      </c>
      <c r="S31">
        <v>2043</v>
      </c>
      <c r="T31">
        <v>191.3</v>
      </c>
      <c r="U31">
        <v>220.4</v>
      </c>
      <c r="V31">
        <v>402.4</v>
      </c>
    </row>
    <row r="32" spans="6:22" x14ac:dyDescent="0.25">
      <c r="F32" s="4">
        <v>2100</v>
      </c>
      <c r="G32" s="4">
        <f>B87</f>
        <v>0</v>
      </c>
      <c r="H32" s="9">
        <f>C87</f>
        <v>0</v>
      </c>
      <c r="I32" s="4">
        <f>D87</f>
        <v>0</v>
      </c>
      <c r="S32">
        <v>2044</v>
      </c>
      <c r="T32">
        <v>199.6</v>
      </c>
      <c r="U32">
        <v>232.8</v>
      </c>
      <c r="V32">
        <v>437</v>
      </c>
    </row>
    <row r="33" spans="19:22" x14ac:dyDescent="0.25">
      <c r="S33">
        <v>2045</v>
      </c>
      <c r="T33">
        <v>208</v>
      </c>
      <c r="U33">
        <v>245.6</v>
      </c>
      <c r="V33">
        <v>472.2</v>
      </c>
    </row>
    <row r="34" spans="19:22" x14ac:dyDescent="0.25">
      <c r="S34">
        <v>2046</v>
      </c>
      <c r="T34">
        <v>216.3</v>
      </c>
      <c r="U34">
        <v>259.10000000000002</v>
      </c>
      <c r="V34">
        <v>507.2</v>
      </c>
    </row>
    <row r="35" spans="19:22" x14ac:dyDescent="0.25">
      <c r="S35">
        <v>2047</v>
      </c>
      <c r="T35">
        <v>224.5</v>
      </c>
      <c r="U35">
        <v>273.5</v>
      </c>
      <c r="V35">
        <v>548</v>
      </c>
    </row>
    <row r="36" spans="19:22" x14ac:dyDescent="0.25">
      <c r="S36">
        <v>2048</v>
      </c>
      <c r="T36">
        <v>232.7</v>
      </c>
      <c r="U36">
        <v>288.39999999999998</v>
      </c>
      <c r="V36">
        <v>588.70000000000005</v>
      </c>
    </row>
    <row r="37" spans="19:22" x14ac:dyDescent="0.25">
      <c r="S37">
        <v>2049</v>
      </c>
      <c r="T37">
        <v>240.8</v>
      </c>
      <c r="U37">
        <v>303.3</v>
      </c>
      <c r="V37">
        <v>629</v>
      </c>
    </row>
    <row r="38" spans="19:22" x14ac:dyDescent="0.25">
      <c r="S38">
        <v>2050</v>
      </c>
      <c r="T38">
        <v>248.7</v>
      </c>
      <c r="U38">
        <v>317.89999999999998</v>
      </c>
      <c r="V38">
        <v>668.6</v>
      </c>
    </row>
    <row r="39" spans="19:22" x14ac:dyDescent="0.25">
      <c r="S39">
        <v>2051</v>
      </c>
      <c r="T39">
        <v>256.3</v>
      </c>
      <c r="U39">
        <v>333.2</v>
      </c>
      <c r="V39">
        <v>707.4</v>
      </c>
    </row>
    <row r="40" spans="19:22" x14ac:dyDescent="0.25">
      <c r="S40">
        <v>2052</v>
      </c>
      <c r="T40">
        <v>264.39999999999998</v>
      </c>
      <c r="U40">
        <v>349.6</v>
      </c>
      <c r="V40">
        <v>751.2</v>
      </c>
    </row>
    <row r="41" spans="19:22" x14ac:dyDescent="0.25">
      <c r="S41">
        <v>2053</v>
      </c>
      <c r="T41">
        <v>272.60000000000002</v>
      </c>
      <c r="U41">
        <v>366.7</v>
      </c>
      <c r="V41">
        <v>789.8</v>
      </c>
    </row>
    <row r="42" spans="19:22" x14ac:dyDescent="0.25">
      <c r="S42">
        <v>2054</v>
      </c>
      <c r="T42">
        <v>280.8</v>
      </c>
      <c r="U42">
        <v>384.1</v>
      </c>
      <c r="V42">
        <v>826.9</v>
      </c>
    </row>
    <row r="43" spans="19:22" x14ac:dyDescent="0.25">
      <c r="S43">
        <v>2055</v>
      </c>
      <c r="T43">
        <v>289.10000000000002</v>
      </c>
      <c r="U43">
        <v>401.7</v>
      </c>
      <c r="V43">
        <v>863.1</v>
      </c>
    </row>
    <row r="44" spans="19:22" x14ac:dyDescent="0.25">
      <c r="S44">
        <v>2056</v>
      </c>
      <c r="T44">
        <v>298</v>
      </c>
      <c r="U44">
        <v>420.5</v>
      </c>
      <c r="V44">
        <v>899.2</v>
      </c>
    </row>
    <row r="45" spans="19:22" x14ac:dyDescent="0.25">
      <c r="S45">
        <v>2057</v>
      </c>
      <c r="T45">
        <v>307.10000000000002</v>
      </c>
      <c r="U45">
        <v>440.8</v>
      </c>
      <c r="V45">
        <v>940.4</v>
      </c>
    </row>
    <row r="46" spans="19:22" x14ac:dyDescent="0.25">
      <c r="S46">
        <v>2058</v>
      </c>
      <c r="T46">
        <v>316.7</v>
      </c>
      <c r="U46">
        <v>461.7</v>
      </c>
      <c r="V46">
        <v>979.6</v>
      </c>
    </row>
    <row r="47" spans="19:22" x14ac:dyDescent="0.25">
      <c r="S47">
        <v>2059</v>
      </c>
      <c r="T47">
        <v>326.7</v>
      </c>
      <c r="U47">
        <v>483</v>
      </c>
      <c r="V47" s="16">
        <v>1017</v>
      </c>
    </row>
    <row r="48" spans="19:22" x14ac:dyDescent="0.25">
      <c r="S48">
        <v>2060</v>
      </c>
      <c r="T48">
        <v>336.7</v>
      </c>
      <c r="U48">
        <v>504.6</v>
      </c>
      <c r="V48" s="16">
        <v>1049</v>
      </c>
    </row>
    <row r="49" spans="19:22" x14ac:dyDescent="0.25">
      <c r="S49">
        <v>2061</v>
      </c>
      <c r="T49">
        <v>347.7</v>
      </c>
      <c r="U49">
        <v>528.70000000000005</v>
      </c>
      <c r="V49" s="16">
        <v>1095</v>
      </c>
    </row>
    <row r="50" spans="19:22" x14ac:dyDescent="0.25">
      <c r="S50">
        <v>2062</v>
      </c>
      <c r="T50">
        <v>359.2</v>
      </c>
      <c r="U50">
        <v>554.4</v>
      </c>
      <c r="V50" s="16">
        <v>1149</v>
      </c>
    </row>
    <row r="51" spans="19:22" x14ac:dyDescent="0.25">
      <c r="S51">
        <v>2063</v>
      </c>
      <c r="T51">
        <v>370.3</v>
      </c>
      <c r="U51">
        <v>580.20000000000005</v>
      </c>
      <c r="V51" s="16">
        <v>1199</v>
      </c>
    </row>
    <row r="52" spans="19:22" x14ac:dyDescent="0.25">
      <c r="S52">
        <v>2064</v>
      </c>
      <c r="T52">
        <v>380.6</v>
      </c>
      <c r="U52">
        <v>604</v>
      </c>
      <c r="V52" s="16">
        <v>1246</v>
      </c>
    </row>
    <row r="53" spans="19:22" x14ac:dyDescent="0.25">
      <c r="S53">
        <v>2065</v>
      </c>
      <c r="T53">
        <v>390.1</v>
      </c>
      <c r="U53">
        <v>626.4</v>
      </c>
      <c r="V53" s="16">
        <v>1291</v>
      </c>
    </row>
    <row r="54" spans="19:22" x14ac:dyDescent="0.25">
      <c r="S54">
        <v>2066</v>
      </c>
      <c r="T54">
        <v>398.9</v>
      </c>
      <c r="U54">
        <v>649.1</v>
      </c>
      <c r="V54" s="16">
        <v>1330</v>
      </c>
    </row>
    <row r="55" spans="19:22" x14ac:dyDescent="0.25">
      <c r="S55">
        <v>2067</v>
      </c>
      <c r="T55">
        <v>407.5</v>
      </c>
      <c r="U55">
        <v>674.3</v>
      </c>
      <c r="V55" s="16">
        <v>1377</v>
      </c>
    </row>
    <row r="56" spans="19:22" x14ac:dyDescent="0.25">
      <c r="S56">
        <v>2068</v>
      </c>
      <c r="T56">
        <v>417.2</v>
      </c>
      <c r="U56">
        <v>699.7</v>
      </c>
      <c r="V56" s="16">
        <v>1426</v>
      </c>
    </row>
    <row r="57" spans="19:22" x14ac:dyDescent="0.25">
      <c r="S57">
        <v>2069</v>
      </c>
      <c r="T57">
        <v>429</v>
      </c>
      <c r="U57">
        <v>730.6</v>
      </c>
      <c r="V57" s="16">
        <v>1480</v>
      </c>
    </row>
    <row r="58" spans="19:22" x14ac:dyDescent="0.25">
      <c r="S58">
        <v>2070</v>
      </c>
      <c r="T58">
        <v>440.1</v>
      </c>
      <c r="U58">
        <v>761.4</v>
      </c>
      <c r="V58" s="16">
        <v>1541</v>
      </c>
    </row>
    <row r="59" spans="19:22" x14ac:dyDescent="0.25">
      <c r="S59">
        <v>2071</v>
      </c>
      <c r="T59">
        <v>451</v>
      </c>
      <c r="U59">
        <v>792</v>
      </c>
      <c r="V59" s="16">
        <v>1608</v>
      </c>
    </row>
    <row r="60" spans="19:22" x14ac:dyDescent="0.25">
      <c r="S60">
        <v>2072</v>
      </c>
      <c r="T60">
        <v>462.7</v>
      </c>
      <c r="U60">
        <v>827.4</v>
      </c>
      <c r="V60" s="16">
        <v>1682</v>
      </c>
    </row>
    <row r="61" spans="19:22" x14ac:dyDescent="0.25">
      <c r="S61">
        <v>2073</v>
      </c>
      <c r="T61">
        <v>474.5</v>
      </c>
      <c r="U61">
        <v>859.8</v>
      </c>
      <c r="V61" s="16">
        <v>1756</v>
      </c>
    </row>
    <row r="62" spans="19:22" x14ac:dyDescent="0.25">
      <c r="S62">
        <v>2074</v>
      </c>
      <c r="T62">
        <v>485.8</v>
      </c>
      <c r="U62">
        <v>892.2</v>
      </c>
      <c r="V62" s="16">
        <v>1833</v>
      </c>
    </row>
    <row r="63" spans="19:22" x14ac:dyDescent="0.25">
      <c r="S63">
        <v>2075</v>
      </c>
      <c r="T63">
        <v>496.5</v>
      </c>
      <c r="U63">
        <v>929.1</v>
      </c>
      <c r="V63" s="16">
        <v>1905</v>
      </c>
    </row>
    <row r="64" spans="19:22" x14ac:dyDescent="0.25">
      <c r="S64">
        <v>2076</v>
      </c>
      <c r="T64">
        <v>507.1</v>
      </c>
      <c r="U64">
        <v>966.8</v>
      </c>
      <c r="V64" s="16">
        <v>1979</v>
      </c>
    </row>
    <row r="65" spans="19:22" x14ac:dyDescent="0.25">
      <c r="S65">
        <v>2077</v>
      </c>
      <c r="T65">
        <v>519</v>
      </c>
      <c r="U65" s="16">
        <v>1006</v>
      </c>
      <c r="V65" s="16">
        <v>2059</v>
      </c>
    </row>
    <row r="66" spans="19:22" x14ac:dyDescent="0.25">
      <c r="S66">
        <v>2078</v>
      </c>
      <c r="T66">
        <v>530.79999999999995</v>
      </c>
      <c r="U66" s="16">
        <v>1044</v>
      </c>
      <c r="V66" s="16">
        <v>2138</v>
      </c>
    </row>
    <row r="67" spans="19:22" x14ac:dyDescent="0.25">
      <c r="S67">
        <v>2079</v>
      </c>
      <c r="T67">
        <v>542.9</v>
      </c>
      <c r="U67" s="16">
        <v>1082</v>
      </c>
      <c r="V67" s="16">
        <v>2215</v>
      </c>
    </row>
    <row r="68" spans="19:22" x14ac:dyDescent="0.25">
      <c r="S68">
        <v>2080</v>
      </c>
      <c r="T68">
        <v>554.6</v>
      </c>
      <c r="U68" s="16">
        <v>1119</v>
      </c>
      <c r="V68" s="16">
        <v>2290</v>
      </c>
    </row>
    <row r="69" spans="19:22" x14ac:dyDescent="0.25">
      <c r="S69">
        <v>2081</v>
      </c>
      <c r="T69">
        <v>565.70000000000005</v>
      </c>
      <c r="U69" s="16">
        <v>1158</v>
      </c>
      <c r="V69" s="16">
        <v>2369</v>
      </c>
    </row>
    <row r="70" spans="19:22" x14ac:dyDescent="0.25">
      <c r="S70">
        <v>2082</v>
      </c>
      <c r="T70">
        <v>576.1</v>
      </c>
      <c r="U70" s="16">
        <v>1199</v>
      </c>
      <c r="V70" s="16">
        <v>2453</v>
      </c>
    </row>
    <row r="71" spans="19:22" x14ac:dyDescent="0.25">
      <c r="S71">
        <v>2083</v>
      </c>
      <c r="T71">
        <v>586.5</v>
      </c>
      <c r="U71" s="16">
        <v>1240</v>
      </c>
      <c r="V71" s="16">
        <v>2537</v>
      </c>
    </row>
    <row r="72" spans="19:22" x14ac:dyDescent="0.25">
      <c r="S72">
        <v>2084</v>
      </c>
      <c r="T72">
        <v>596.5</v>
      </c>
      <c r="U72" s="16">
        <v>1280</v>
      </c>
      <c r="V72" s="16">
        <v>2619</v>
      </c>
    </row>
    <row r="73" spans="19:22" x14ac:dyDescent="0.25">
      <c r="S73">
        <v>2085</v>
      </c>
      <c r="T73">
        <v>605.70000000000005</v>
      </c>
      <c r="U73" s="16">
        <v>1320</v>
      </c>
      <c r="V73" s="16">
        <v>2701</v>
      </c>
    </row>
    <row r="74" spans="19:22" x14ac:dyDescent="0.25">
      <c r="S74">
        <v>2086</v>
      </c>
      <c r="T74">
        <v>614.29999999999995</v>
      </c>
      <c r="U74" s="16">
        <v>1360</v>
      </c>
      <c r="V74" s="16">
        <v>2786</v>
      </c>
    </row>
    <row r="75" spans="19:22" x14ac:dyDescent="0.25">
      <c r="S75">
        <v>2087</v>
      </c>
      <c r="T75">
        <v>623.70000000000005</v>
      </c>
      <c r="U75" s="16">
        <v>1401</v>
      </c>
      <c r="V75" s="16">
        <v>2877</v>
      </c>
    </row>
    <row r="76" spans="19:22" x14ac:dyDescent="0.25">
      <c r="S76">
        <v>2088</v>
      </c>
      <c r="T76">
        <v>632.5</v>
      </c>
      <c r="U76" s="16">
        <v>1446</v>
      </c>
      <c r="V76" s="16">
        <v>2970</v>
      </c>
    </row>
    <row r="77" spans="19:22" x14ac:dyDescent="0.25">
      <c r="S77">
        <v>2089</v>
      </c>
      <c r="T77">
        <v>640.9</v>
      </c>
      <c r="U77" s="16">
        <v>1491</v>
      </c>
      <c r="V77" s="16">
        <v>3062</v>
      </c>
    </row>
    <row r="78" spans="19:22" x14ac:dyDescent="0.25">
      <c r="S78">
        <v>2090</v>
      </c>
      <c r="T78">
        <v>651.79999999999995</v>
      </c>
      <c r="U78" s="16">
        <v>1547</v>
      </c>
      <c r="V78" s="16">
        <v>3163</v>
      </c>
    </row>
    <row r="79" spans="19:22" x14ac:dyDescent="0.25">
      <c r="S79">
        <v>2091</v>
      </c>
      <c r="T79">
        <v>661.8</v>
      </c>
      <c r="U79" s="16">
        <v>1607</v>
      </c>
      <c r="V79" s="16">
        <v>3269</v>
      </c>
    </row>
    <row r="80" spans="19:22" x14ac:dyDescent="0.25">
      <c r="S80">
        <v>2092</v>
      </c>
      <c r="T80">
        <v>673.7</v>
      </c>
      <c r="U80" s="16">
        <v>1671</v>
      </c>
      <c r="V80" s="16">
        <v>3394</v>
      </c>
    </row>
    <row r="81" spans="19:22" x14ac:dyDescent="0.25">
      <c r="S81">
        <v>2093</v>
      </c>
      <c r="T81">
        <v>687.6</v>
      </c>
      <c r="U81" s="16">
        <v>1736</v>
      </c>
      <c r="V81" s="16">
        <v>3522</v>
      </c>
    </row>
    <row r="82" spans="19:22" x14ac:dyDescent="0.25">
      <c r="S82">
        <v>2094</v>
      </c>
      <c r="T82">
        <v>704.3</v>
      </c>
      <c r="U82" s="16">
        <v>1797</v>
      </c>
      <c r="V82" s="16">
        <v>3654</v>
      </c>
    </row>
    <row r="83" spans="19:22" x14ac:dyDescent="0.25">
      <c r="S83">
        <v>2095</v>
      </c>
      <c r="T83">
        <v>719.5</v>
      </c>
      <c r="U83" s="16">
        <v>1859</v>
      </c>
      <c r="V83" s="16">
        <v>3783</v>
      </c>
    </row>
    <row r="84" spans="19:22" x14ac:dyDescent="0.25">
      <c r="S84">
        <v>2096</v>
      </c>
      <c r="T84">
        <v>734.4</v>
      </c>
      <c r="U84" s="16">
        <v>1921</v>
      </c>
      <c r="V84" s="16">
        <v>3913</v>
      </c>
    </row>
    <row r="85" spans="19:22" x14ac:dyDescent="0.25">
      <c r="S85">
        <v>2097</v>
      </c>
      <c r="T85">
        <v>753.4</v>
      </c>
      <c r="U85" s="16">
        <v>1991</v>
      </c>
      <c r="V85" s="16">
        <v>4060</v>
      </c>
    </row>
    <row r="86" spans="19:22" x14ac:dyDescent="0.25">
      <c r="S86">
        <v>2098</v>
      </c>
      <c r="T86">
        <v>772.1</v>
      </c>
      <c r="U86" s="16">
        <v>2059</v>
      </c>
      <c r="V86" s="16">
        <v>4213</v>
      </c>
    </row>
    <row r="87" spans="19:22" x14ac:dyDescent="0.25">
      <c r="S87">
        <v>2099</v>
      </c>
      <c r="T87">
        <v>795.8</v>
      </c>
      <c r="U87" s="16">
        <v>2133</v>
      </c>
      <c r="V87" s="16">
        <v>4362</v>
      </c>
    </row>
    <row r="88" spans="19:22" x14ac:dyDescent="0.25">
      <c r="S88">
        <v>2100</v>
      </c>
      <c r="T88">
        <v>812.5</v>
      </c>
      <c r="U88" s="16">
        <v>2210</v>
      </c>
      <c r="V88" s="16">
        <v>4505</v>
      </c>
    </row>
  </sheetData>
  <mergeCells count="1">
    <mergeCell ref="F22:I22"/>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477A-6848-4667-8901-6099D8481239}">
  <sheetPr codeName="Sheet31"/>
  <dimension ref="A1:V88"/>
  <sheetViews>
    <sheetView topLeftCell="A4" zoomScale="98" zoomScaleNormal="98" workbookViewId="0">
      <selection activeCell="F22" sqref="F22:I32"/>
    </sheetView>
  </sheetViews>
  <sheetFormatPr defaultRowHeight="15" x14ac:dyDescent="0.25"/>
  <cols>
    <col min="9" max="9" width="10.42578125" customWidth="1"/>
  </cols>
  <sheetData>
    <row r="1" spans="1:22" x14ac:dyDescent="0.25">
      <c r="B1" t="s">
        <v>29</v>
      </c>
      <c r="C1" t="s">
        <v>27</v>
      </c>
      <c r="D1" t="s">
        <v>28</v>
      </c>
      <c r="T1" t="s">
        <v>29</v>
      </c>
      <c r="U1" t="s">
        <v>27</v>
      </c>
      <c r="V1" t="s">
        <v>28</v>
      </c>
    </row>
    <row r="2" spans="1:22" x14ac:dyDescent="0.25">
      <c r="B2" t="str">
        <f>T2</f>
        <v>India</v>
      </c>
      <c r="C2" t="str">
        <f>U2</f>
        <v>India</v>
      </c>
      <c r="D2" t="str">
        <f>V2</f>
        <v>India</v>
      </c>
      <c r="H2" t="s">
        <v>32</v>
      </c>
      <c r="T2" t="s">
        <v>23</v>
      </c>
      <c r="U2" t="s">
        <v>23</v>
      </c>
      <c r="V2" t="s">
        <v>23</v>
      </c>
    </row>
    <row r="3" spans="1:22" x14ac:dyDescent="0.25">
      <c r="B3" t="s">
        <v>7</v>
      </c>
      <c r="C3" t="s">
        <v>7</v>
      </c>
      <c r="D3" t="s">
        <v>7</v>
      </c>
      <c r="T3" t="s">
        <v>7</v>
      </c>
      <c r="U3" t="s">
        <v>7</v>
      </c>
      <c r="V3" t="s">
        <v>7</v>
      </c>
    </row>
    <row r="5" spans="1:22" x14ac:dyDescent="0.25">
      <c r="A5" t="str">
        <f>B2</f>
        <v>India</v>
      </c>
      <c r="B5" t="s">
        <v>30</v>
      </c>
      <c r="C5" t="s">
        <v>30</v>
      </c>
      <c r="D5" t="s">
        <v>30</v>
      </c>
      <c r="T5" t="s">
        <v>30</v>
      </c>
      <c r="U5" t="s">
        <v>30</v>
      </c>
      <c r="V5" t="s">
        <v>30</v>
      </c>
    </row>
    <row r="6" spans="1:22" x14ac:dyDescent="0.25">
      <c r="B6" t="str">
        <f>T6</f>
        <v>SSP3 IFs</v>
      </c>
      <c r="C6" t="str">
        <f>U6</f>
        <v>SSP2 IFs</v>
      </c>
      <c r="D6" t="str">
        <f>V6</f>
        <v>SSP5 IFs</v>
      </c>
      <c r="T6" t="s">
        <v>11</v>
      </c>
      <c r="U6" t="s">
        <v>9</v>
      </c>
      <c r="V6" t="s">
        <v>13</v>
      </c>
    </row>
    <row r="7" spans="1:22" x14ac:dyDescent="0.25">
      <c r="A7">
        <v>2020</v>
      </c>
      <c r="B7">
        <f>T8</f>
        <v>64.52</v>
      </c>
      <c r="C7">
        <f t="shared" ref="C7:D22" si="0">U8</f>
        <v>64.52</v>
      </c>
      <c r="D7">
        <f t="shared" si="0"/>
        <v>64.59</v>
      </c>
      <c r="S7">
        <v>2019</v>
      </c>
      <c r="T7">
        <v>64.38</v>
      </c>
      <c r="U7">
        <v>64.38</v>
      </c>
      <c r="V7">
        <v>64.38</v>
      </c>
    </row>
    <row r="8" spans="1:22" x14ac:dyDescent="0.25">
      <c r="A8">
        <v>2021</v>
      </c>
      <c r="B8">
        <f t="shared" ref="B8:D71" si="1">T9</f>
        <v>64.84</v>
      </c>
      <c r="C8">
        <f t="shared" si="0"/>
        <v>65.03</v>
      </c>
      <c r="D8">
        <f t="shared" si="0"/>
        <v>65.44</v>
      </c>
      <c r="S8">
        <v>2020</v>
      </c>
      <c r="T8">
        <v>64.52</v>
      </c>
      <c r="U8">
        <v>64.52</v>
      </c>
      <c r="V8">
        <v>64.59</v>
      </c>
    </row>
    <row r="9" spans="1:22" x14ac:dyDescent="0.25">
      <c r="A9">
        <v>2022</v>
      </c>
      <c r="B9">
        <f t="shared" si="1"/>
        <v>65.23</v>
      </c>
      <c r="C9">
        <f t="shared" si="0"/>
        <v>65.77</v>
      </c>
      <c r="D9">
        <f t="shared" si="0"/>
        <v>66.64</v>
      </c>
      <c r="S9">
        <v>2021</v>
      </c>
      <c r="T9">
        <v>64.84</v>
      </c>
      <c r="U9">
        <v>65.03</v>
      </c>
      <c r="V9">
        <v>65.44</v>
      </c>
    </row>
    <row r="10" spans="1:22" x14ac:dyDescent="0.25">
      <c r="A10">
        <v>2023</v>
      </c>
      <c r="B10">
        <f t="shared" si="1"/>
        <v>65.67</v>
      </c>
      <c r="C10">
        <f t="shared" si="0"/>
        <v>66.790000000000006</v>
      </c>
      <c r="D10">
        <f t="shared" si="0"/>
        <v>68.260000000000005</v>
      </c>
      <c r="S10">
        <v>2022</v>
      </c>
      <c r="T10">
        <v>65.23</v>
      </c>
      <c r="U10">
        <v>65.77</v>
      </c>
      <c r="V10">
        <v>66.64</v>
      </c>
    </row>
    <row r="11" spans="1:22" x14ac:dyDescent="0.25">
      <c r="A11">
        <v>2024</v>
      </c>
      <c r="B11">
        <f t="shared" si="1"/>
        <v>66.05</v>
      </c>
      <c r="C11">
        <f t="shared" si="0"/>
        <v>68.010000000000005</v>
      </c>
      <c r="D11">
        <f t="shared" si="0"/>
        <v>70.2</v>
      </c>
      <c r="S11">
        <v>2023</v>
      </c>
      <c r="T11">
        <v>65.67</v>
      </c>
      <c r="U11">
        <v>66.790000000000006</v>
      </c>
      <c r="V11">
        <v>68.260000000000005</v>
      </c>
    </row>
    <row r="12" spans="1:22" x14ac:dyDescent="0.25">
      <c r="A12">
        <v>2025</v>
      </c>
      <c r="B12">
        <f t="shared" si="1"/>
        <v>66.290000000000006</v>
      </c>
      <c r="C12">
        <f t="shared" si="0"/>
        <v>69.319999999999993</v>
      </c>
      <c r="D12">
        <f t="shared" si="0"/>
        <v>72.3</v>
      </c>
      <c r="S12">
        <v>2024</v>
      </c>
      <c r="T12">
        <v>66.05</v>
      </c>
      <c r="U12">
        <v>68.010000000000005</v>
      </c>
      <c r="V12">
        <v>70.2</v>
      </c>
    </row>
    <row r="13" spans="1:22" x14ac:dyDescent="0.25">
      <c r="A13">
        <v>2026</v>
      </c>
      <c r="B13">
        <f t="shared" si="1"/>
        <v>66.739999999999995</v>
      </c>
      <c r="C13">
        <f t="shared" si="0"/>
        <v>71.06</v>
      </c>
      <c r="D13">
        <f t="shared" si="0"/>
        <v>74.709999999999994</v>
      </c>
      <c r="S13">
        <v>2025</v>
      </c>
      <c r="T13">
        <v>66.290000000000006</v>
      </c>
      <c r="U13">
        <v>69.319999999999993</v>
      </c>
      <c r="V13">
        <v>72.3</v>
      </c>
    </row>
    <row r="14" spans="1:22" x14ac:dyDescent="0.25">
      <c r="A14">
        <v>2027</v>
      </c>
      <c r="B14">
        <f t="shared" si="1"/>
        <v>67.11</v>
      </c>
      <c r="C14">
        <f t="shared" si="0"/>
        <v>72.87</v>
      </c>
      <c r="D14">
        <f t="shared" si="0"/>
        <v>77.349999999999994</v>
      </c>
      <c r="S14">
        <v>2026</v>
      </c>
      <c r="T14">
        <v>66.739999999999995</v>
      </c>
      <c r="U14">
        <v>71.06</v>
      </c>
      <c r="V14">
        <v>74.709999999999994</v>
      </c>
    </row>
    <row r="15" spans="1:22" x14ac:dyDescent="0.25">
      <c r="A15">
        <v>2028</v>
      </c>
      <c r="B15">
        <f t="shared" si="1"/>
        <v>67.45</v>
      </c>
      <c r="C15">
        <f t="shared" si="0"/>
        <v>74.72</v>
      </c>
      <c r="D15">
        <f t="shared" si="0"/>
        <v>80.06</v>
      </c>
      <c r="S15">
        <v>2027</v>
      </c>
      <c r="T15">
        <v>67.11</v>
      </c>
      <c r="U15">
        <v>72.87</v>
      </c>
      <c r="V15">
        <v>77.349999999999994</v>
      </c>
    </row>
    <row r="16" spans="1:22" x14ac:dyDescent="0.25">
      <c r="A16">
        <v>2029</v>
      </c>
      <c r="B16">
        <f t="shared" si="1"/>
        <v>67.760000000000005</v>
      </c>
      <c r="C16">
        <f t="shared" si="0"/>
        <v>76.540000000000006</v>
      </c>
      <c r="D16">
        <f t="shared" si="0"/>
        <v>82.55</v>
      </c>
      <c r="S16">
        <v>2028</v>
      </c>
      <c r="T16">
        <v>67.45</v>
      </c>
      <c r="U16">
        <v>74.72</v>
      </c>
      <c r="V16">
        <v>80.06</v>
      </c>
    </row>
    <row r="17" spans="1:22" x14ac:dyDescent="0.25">
      <c r="A17">
        <v>2030</v>
      </c>
      <c r="B17">
        <f t="shared" si="1"/>
        <v>68.03</v>
      </c>
      <c r="C17">
        <f t="shared" si="0"/>
        <v>78.28</v>
      </c>
      <c r="D17">
        <f t="shared" si="0"/>
        <v>84.68</v>
      </c>
      <c r="S17">
        <v>2029</v>
      </c>
      <c r="T17">
        <v>67.760000000000005</v>
      </c>
      <c r="U17">
        <v>76.540000000000006</v>
      </c>
      <c r="V17">
        <v>82.55</v>
      </c>
    </row>
    <row r="18" spans="1:22" x14ac:dyDescent="0.25">
      <c r="A18">
        <v>2031</v>
      </c>
      <c r="B18">
        <f t="shared" si="1"/>
        <v>68.39</v>
      </c>
      <c r="C18">
        <f t="shared" si="0"/>
        <v>79.88</v>
      </c>
      <c r="D18">
        <f t="shared" si="0"/>
        <v>86.41</v>
      </c>
      <c r="S18">
        <v>2030</v>
      </c>
      <c r="T18">
        <v>68.03</v>
      </c>
      <c r="U18">
        <v>78.28</v>
      </c>
      <c r="V18">
        <v>84.68</v>
      </c>
    </row>
    <row r="19" spans="1:22" x14ac:dyDescent="0.25">
      <c r="A19">
        <v>2032</v>
      </c>
      <c r="B19">
        <f t="shared" si="1"/>
        <v>68.83</v>
      </c>
      <c r="C19">
        <f t="shared" si="0"/>
        <v>81.319999999999993</v>
      </c>
      <c r="D19">
        <f t="shared" si="0"/>
        <v>87.83</v>
      </c>
      <c r="S19">
        <v>2031</v>
      </c>
      <c r="T19">
        <v>68.39</v>
      </c>
      <c r="U19">
        <v>79.88</v>
      </c>
      <c r="V19">
        <v>86.41</v>
      </c>
    </row>
    <row r="20" spans="1:22" x14ac:dyDescent="0.25">
      <c r="A20">
        <v>2033</v>
      </c>
      <c r="B20">
        <f t="shared" si="1"/>
        <v>69.430000000000007</v>
      </c>
      <c r="C20">
        <f t="shared" si="0"/>
        <v>82.65</v>
      </c>
      <c r="D20">
        <f t="shared" si="0"/>
        <v>88.96</v>
      </c>
      <c r="S20">
        <v>2032</v>
      </c>
      <c r="T20">
        <v>68.83</v>
      </c>
      <c r="U20">
        <v>81.319999999999993</v>
      </c>
      <c r="V20">
        <v>87.83</v>
      </c>
    </row>
    <row r="21" spans="1:22" x14ac:dyDescent="0.25">
      <c r="A21">
        <v>2034</v>
      </c>
      <c r="B21">
        <f t="shared" si="1"/>
        <v>70.239999999999995</v>
      </c>
      <c r="C21">
        <f t="shared" si="0"/>
        <v>83.9</v>
      </c>
      <c r="D21">
        <f t="shared" si="0"/>
        <v>89.97</v>
      </c>
      <c r="F21" t="s">
        <v>31</v>
      </c>
      <c r="S21">
        <v>2033</v>
      </c>
      <c r="T21">
        <v>69.430000000000007</v>
      </c>
      <c r="U21">
        <v>82.65</v>
      </c>
      <c r="V21">
        <v>88.96</v>
      </c>
    </row>
    <row r="22" spans="1:22" x14ac:dyDescent="0.25">
      <c r="A22">
        <v>2035</v>
      </c>
      <c r="B22">
        <f t="shared" si="1"/>
        <v>71.14</v>
      </c>
      <c r="C22">
        <f t="shared" si="0"/>
        <v>85.02</v>
      </c>
      <c r="D22">
        <f t="shared" si="0"/>
        <v>90.93</v>
      </c>
      <c r="F22" s="28" t="str">
        <f>A5</f>
        <v>India</v>
      </c>
      <c r="G22" s="29"/>
      <c r="H22" s="29"/>
      <c r="I22" s="30"/>
      <c r="S22">
        <v>2034</v>
      </c>
      <c r="T22">
        <v>70.239999999999995</v>
      </c>
      <c r="U22">
        <v>83.9</v>
      </c>
      <c r="V22">
        <v>89.97</v>
      </c>
    </row>
    <row r="23" spans="1:22" x14ac:dyDescent="0.25">
      <c r="A23">
        <v>2036</v>
      </c>
      <c r="B23">
        <f t="shared" si="1"/>
        <v>72.11</v>
      </c>
      <c r="C23">
        <f t="shared" si="1"/>
        <v>85.98</v>
      </c>
      <c r="D23">
        <f t="shared" si="1"/>
        <v>91.85</v>
      </c>
      <c r="F23" s="4" t="s">
        <v>15</v>
      </c>
      <c r="G23" s="4" t="str">
        <f t="shared" ref="G23:I24" si="2">B6</f>
        <v>SSP3 IFs</v>
      </c>
      <c r="H23" s="4" t="str">
        <f t="shared" si="2"/>
        <v>SSP2 IFs</v>
      </c>
      <c r="I23" s="4" t="str">
        <f t="shared" si="2"/>
        <v>SSP5 IFs</v>
      </c>
      <c r="S23">
        <v>2035</v>
      </c>
      <c r="T23">
        <v>71.14</v>
      </c>
      <c r="U23">
        <v>85.02</v>
      </c>
      <c r="V23">
        <v>90.93</v>
      </c>
    </row>
    <row r="24" spans="1:22" x14ac:dyDescent="0.25">
      <c r="A24">
        <v>2037</v>
      </c>
      <c r="B24">
        <f t="shared" si="1"/>
        <v>73.03</v>
      </c>
      <c r="C24">
        <f t="shared" si="1"/>
        <v>86.77</v>
      </c>
      <c r="D24">
        <f t="shared" si="1"/>
        <v>92.74</v>
      </c>
      <c r="F24" s="4">
        <v>2020</v>
      </c>
      <c r="G24" s="4">
        <f t="shared" si="2"/>
        <v>64.52</v>
      </c>
      <c r="H24" s="9">
        <f t="shared" si="2"/>
        <v>64.52</v>
      </c>
      <c r="I24" s="4">
        <f t="shared" si="2"/>
        <v>64.59</v>
      </c>
      <c r="S24">
        <v>2036</v>
      </c>
      <c r="T24">
        <v>72.11</v>
      </c>
      <c r="U24">
        <v>85.98</v>
      </c>
      <c r="V24">
        <v>91.85</v>
      </c>
    </row>
    <row r="25" spans="1:22" x14ac:dyDescent="0.25">
      <c r="A25">
        <v>2038</v>
      </c>
      <c r="B25">
        <f t="shared" si="1"/>
        <v>73.84</v>
      </c>
      <c r="C25">
        <f t="shared" si="1"/>
        <v>87.37</v>
      </c>
      <c r="D25">
        <f t="shared" si="1"/>
        <v>93.54</v>
      </c>
      <c r="F25" s="4">
        <v>2030</v>
      </c>
      <c r="G25" s="4">
        <f>B17</f>
        <v>68.03</v>
      </c>
      <c r="H25" s="9">
        <f>C17</f>
        <v>78.28</v>
      </c>
      <c r="I25" s="4">
        <f>D17</f>
        <v>84.68</v>
      </c>
      <c r="S25">
        <v>2037</v>
      </c>
      <c r="T25">
        <v>73.03</v>
      </c>
      <c r="U25">
        <v>86.77</v>
      </c>
      <c r="V25">
        <v>92.74</v>
      </c>
    </row>
    <row r="26" spans="1:22" x14ac:dyDescent="0.25">
      <c r="A26">
        <v>2039</v>
      </c>
      <c r="B26">
        <f t="shared" si="1"/>
        <v>74.53</v>
      </c>
      <c r="C26">
        <f t="shared" si="1"/>
        <v>87.85</v>
      </c>
      <c r="D26">
        <f t="shared" si="1"/>
        <v>94.24</v>
      </c>
      <c r="F26" s="4">
        <v>2040</v>
      </c>
      <c r="G26" s="4">
        <f>B27</f>
        <v>75.11</v>
      </c>
      <c r="H26" s="9">
        <f>C27</f>
        <v>88.22</v>
      </c>
      <c r="I26" s="4">
        <f>D27</f>
        <v>94.86</v>
      </c>
      <c r="S26">
        <v>2038</v>
      </c>
      <c r="T26">
        <v>73.84</v>
      </c>
      <c r="U26">
        <v>87.37</v>
      </c>
      <c r="V26">
        <v>93.54</v>
      </c>
    </row>
    <row r="27" spans="1:22" x14ac:dyDescent="0.25">
      <c r="A27">
        <v>2040</v>
      </c>
      <c r="B27">
        <f t="shared" si="1"/>
        <v>75.11</v>
      </c>
      <c r="C27">
        <f t="shared" si="1"/>
        <v>88.22</v>
      </c>
      <c r="D27">
        <f t="shared" si="1"/>
        <v>94.86</v>
      </c>
      <c r="F27" s="4">
        <v>2050</v>
      </c>
      <c r="G27" s="4">
        <f>B37</f>
        <v>76.72</v>
      </c>
      <c r="H27" s="9">
        <f>C37</f>
        <v>91.21</v>
      </c>
      <c r="I27" s="4">
        <f>D37</f>
        <v>98.21</v>
      </c>
      <c r="S27">
        <v>2039</v>
      </c>
      <c r="T27">
        <v>74.53</v>
      </c>
      <c r="U27">
        <v>87.85</v>
      </c>
      <c r="V27">
        <v>94.24</v>
      </c>
    </row>
    <row r="28" spans="1:22" x14ac:dyDescent="0.25">
      <c r="A28">
        <v>2041</v>
      </c>
      <c r="B28">
        <f t="shared" si="1"/>
        <v>75.5</v>
      </c>
      <c r="C28">
        <f t="shared" si="1"/>
        <v>88.49</v>
      </c>
      <c r="D28">
        <f t="shared" si="1"/>
        <v>95.4</v>
      </c>
      <c r="F28" s="4">
        <v>2060</v>
      </c>
      <c r="G28" s="4">
        <f>B37</f>
        <v>76.72</v>
      </c>
      <c r="H28" s="9">
        <f>C37</f>
        <v>91.21</v>
      </c>
      <c r="I28" s="4">
        <f>D37</f>
        <v>98.21</v>
      </c>
      <c r="S28">
        <v>2040</v>
      </c>
      <c r="T28">
        <v>75.11</v>
      </c>
      <c r="U28">
        <v>88.22</v>
      </c>
      <c r="V28">
        <v>94.86</v>
      </c>
    </row>
    <row r="29" spans="1:22" x14ac:dyDescent="0.25">
      <c r="A29">
        <v>2042</v>
      </c>
      <c r="B29">
        <f t="shared" si="1"/>
        <v>75.72</v>
      </c>
      <c r="C29">
        <f t="shared" si="1"/>
        <v>88.65</v>
      </c>
      <c r="D29">
        <f t="shared" si="1"/>
        <v>95.88</v>
      </c>
      <c r="F29" s="4">
        <v>2070</v>
      </c>
      <c r="G29" s="4">
        <f>B57</f>
        <v>79.89</v>
      </c>
      <c r="H29" s="9">
        <f>C57</f>
        <v>97.77</v>
      </c>
      <c r="I29" s="4">
        <f>D57</f>
        <v>99.63</v>
      </c>
      <c r="S29">
        <v>2041</v>
      </c>
      <c r="T29">
        <v>75.5</v>
      </c>
      <c r="U29">
        <v>88.49</v>
      </c>
      <c r="V29">
        <v>95.4</v>
      </c>
    </row>
    <row r="30" spans="1:22" x14ac:dyDescent="0.25">
      <c r="A30">
        <v>2043</v>
      </c>
      <c r="B30">
        <f t="shared" si="1"/>
        <v>75.790000000000006</v>
      </c>
      <c r="C30">
        <f t="shared" si="1"/>
        <v>88.75</v>
      </c>
      <c r="D30">
        <f t="shared" si="1"/>
        <v>96.31</v>
      </c>
      <c r="F30" s="4">
        <v>2080</v>
      </c>
      <c r="G30" s="4">
        <f>B67</f>
        <v>80.37</v>
      </c>
      <c r="H30" s="9">
        <f>C67</f>
        <v>99.04</v>
      </c>
      <c r="I30" s="4">
        <f>D67</f>
        <v>99.8</v>
      </c>
      <c r="S30">
        <v>2042</v>
      </c>
      <c r="T30">
        <v>75.72</v>
      </c>
      <c r="U30">
        <v>88.65</v>
      </c>
      <c r="V30">
        <v>95.88</v>
      </c>
    </row>
    <row r="31" spans="1:22" x14ac:dyDescent="0.25">
      <c r="A31">
        <v>2044</v>
      </c>
      <c r="B31">
        <f t="shared" si="1"/>
        <v>75.77</v>
      </c>
      <c r="C31">
        <f t="shared" si="1"/>
        <v>88.86</v>
      </c>
      <c r="D31">
        <f t="shared" si="1"/>
        <v>96.69</v>
      </c>
      <c r="F31" s="4">
        <v>2090</v>
      </c>
      <c r="G31" s="4">
        <f>B77</f>
        <v>80.88</v>
      </c>
      <c r="H31" s="9">
        <f>C77</f>
        <v>99.69</v>
      </c>
      <c r="I31" s="4">
        <f>D77</f>
        <v>99.89</v>
      </c>
      <c r="S31">
        <v>2043</v>
      </c>
      <c r="T31">
        <v>75.790000000000006</v>
      </c>
      <c r="U31">
        <v>88.75</v>
      </c>
      <c r="V31">
        <v>96.31</v>
      </c>
    </row>
    <row r="32" spans="1:22" x14ac:dyDescent="0.25">
      <c r="A32">
        <v>2045</v>
      </c>
      <c r="B32">
        <f t="shared" si="1"/>
        <v>75.78</v>
      </c>
      <c r="C32">
        <f t="shared" si="1"/>
        <v>89.04</v>
      </c>
      <c r="D32">
        <f t="shared" si="1"/>
        <v>97.02</v>
      </c>
      <c r="F32" s="4">
        <v>2100</v>
      </c>
      <c r="G32" s="4">
        <f>B87</f>
        <v>81.099999999999994</v>
      </c>
      <c r="H32" s="9">
        <f>C87</f>
        <v>99.88</v>
      </c>
      <c r="I32" s="4">
        <f>D87</f>
        <v>99.93</v>
      </c>
      <c r="S32">
        <v>2044</v>
      </c>
      <c r="T32">
        <v>75.77</v>
      </c>
      <c r="U32">
        <v>88.86</v>
      </c>
      <c r="V32">
        <v>96.69</v>
      </c>
    </row>
    <row r="33" spans="1:22" x14ac:dyDescent="0.25">
      <c r="A33">
        <v>2046</v>
      </c>
      <c r="B33">
        <f t="shared" si="1"/>
        <v>75.87</v>
      </c>
      <c r="C33">
        <f t="shared" si="1"/>
        <v>89.35</v>
      </c>
      <c r="D33">
        <f t="shared" si="1"/>
        <v>97.32</v>
      </c>
      <c r="S33">
        <v>2045</v>
      </c>
      <c r="T33">
        <v>75.78</v>
      </c>
      <c r="U33">
        <v>89.04</v>
      </c>
      <c r="V33">
        <v>97.02</v>
      </c>
    </row>
    <row r="34" spans="1:22" x14ac:dyDescent="0.25">
      <c r="A34">
        <v>2047</v>
      </c>
      <c r="B34">
        <f t="shared" si="1"/>
        <v>76.06</v>
      </c>
      <c r="C34">
        <f t="shared" si="1"/>
        <v>89.81</v>
      </c>
      <c r="D34">
        <f t="shared" si="1"/>
        <v>97.59</v>
      </c>
      <c r="S34">
        <v>2046</v>
      </c>
      <c r="T34">
        <v>75.87</v>
      </c>
      <c r="U34">
        <v>89.35</v>
      </c>
      <c r="V34">
        <v>97.32</v>
      </c>
    </row>
    <row r="35" spans="1:22" x14ac:dyDescent="0.25">
      <c r="A35">
        <v>2048</v>
      </c>
      <c r="B35">
        <f t="shared" si="1"/>
        <v>76.28</v>
      </c>
      <c r="C35">
        <f t="shared" si="1"/>
        <v>90.29</v>
      </c>
      <c r="D35">
        <f t="shared" si="1"/>
        <v>97.82</v>
      </c>
      <c r="S35">
        <v>2047</v>
      </c>
      <c r="T35">
        <v>76.06</v>
      </c>
      <c r="U35">
        <v>89.81</v>
      </c>
      <c r="V35">
        <v>97.59</v>
      </c>
    </row>
    <row r="36" spans="1:22" x14ac:dyDescent="0.25">
      <c r="A36">
        <v>2049</v>
      </c>
      <c r="B36">
        <f t="shared" si="1"/>
        <v>76.5</v>
      </c>
      <c r="C36">
        <f t="shared" si="1"/>
        <v>90.76</v>
      </c>
      <c r="D36">
        <f t="shared" si="1"/>
        <v>98.03</v>
      </c>
      <c r="S36">
        <v>2048</v>
      </c>
      <c r="T36">
        <v>76.28</v>
      </c>
      <c r="U36">
        <v>90.29</v>
      </c>
      <c r="V36">
        <v>97.82</v>
      </c>
    </row>
    <row r="37" spans="1:22" x14ac:dyDescent="0.25">
      <c r="A37">
        <v>2050</v>
      </c>
      <c r="B37">
        <f t="shared" si="1"/>
        <v>76.72</v>
      </c>
      <c r="C37">
        <f t="shared" si="1"/>
        <v>91.21</v>
      </c>
      <c r="D37">
        <f t="shared" si="1"/>
        <v>98.21</v>
      </c>
      <c r="S37">
        <v>2049</v>
      </c>
      <c r="T37">
        <v>76.5</v>
      </c>
      <c r="U37">
        <v>90.76</v>
      </c>
      <c r="V37">
        <v>98.03</v>
      </c>
    </row>
    <row r="38" spans="1:22" x14ac:dyDescent="0.25">
      <c r="A38">
        <v>2051</v>
      </c>
      <c r="B38">
        <f t="shared" si="1"/>
        <v>76.94</v>
      </c>
      <c r="C38">
        <f t="shared" si="1"/>
        <v>91.67</v>
      </c>
      <c r="D38">
        <f t="shared" si="1"/>
        <v>98.38</v>
      </c>
      <c r="S38">
        <v>2050</v>
      </c>
      <c r="T38">
        <v>76.72</v>
      </c>
      <c r="U38">
        <v>91.21</v>
      </c>
      <c r="V38">
        <v>98.21</v>
      </c>
    </row>
    <row r="39" spans="1:22" x14ac:dyDescent="0.25">
      <c r="A39">
        <v>2052</v>
      </c>
      <c r="B39">
        <f t="shared" si="1"/>
        <v>77.150000000000006</v>
      </c>
      <c r="C39">
        <f t="shared" si="1"/>
        <v>92.11</v>
      </c>
      <c r="D39">
        <f t="shared" si="1"/>
        <v>98.52</v>
      </c>
      <c r="S39">
        <v>2051</v>
      </c>
      <c r="T39">
        <v>76.94</v>
      </c>
      <c r="U39">
        <v>91.67</v>
      </c>
      <c r="V39">
        <v>98.38</v>
      </c>
    </row>
    <row r="40" spans="1:22" x14ac:dyDescent="0.25">
      <c r="A40">
        <v>2053</v>
      </c>
      <c r="B40">
        <f t="shared" si="1"/>
        <v>77.34</v>
      </c>
      <c r="C40">
        <f t="shared" si="1"/>
        <v>92.53</v>
      </c>
      <c r="D40">
        <f t="shared" si="1"/>
        <v>98.65</v>
      </c>
      <c r="S40">
        <v>2052</v>
      </c>
      <c r="T40">
        <v>77.150000000000006</v>
      </c>
      <c r="U40">
        <v>92.11</v>
      </c>
      <c r="V40">
        <v>98.52</v>
      </c>
    </row>
    <row r="41" spans="1:22" x14ac:dyDescent="0.25">
      <c r="A41">
        <v>2054</v>
      </c>
      <c r="B41">
        <f t="shared" si="1"/>
        <v>77.52</v>
      </c>
      <c r="C41">
        <f t="shared" si="1"/>
        <v>92.94</v>
      </c>
      <c r="D41">
        <f t="shared" si="1"/>
        <v>98.77</v>
      </c>
      <c r="S41">
        <v>2053</v>
      </c>
      <c r="T41">
        <v>77.34</v>
      </c>
      <c r="U41">
        <v>92.53</v>
      </c>
      <c r="V41">
        <v>98.65</v>
      </c>
    </row>
    <row r="42" spans="1:22" x14ac:dyDescent="0.25">
      <c r="A42">
        <v>2055</v>
      </c>
      <c r="B42">
        <f t="shared" si="1"/>
        <v>77.680000000000007</v>
      </c>
      <c r="C42">
        <f t="shared" si="1"/>
        <v>93.34</v>
      </c>
      <c r="D42">
        <f t="shared" si="1"/>
        <v>98.87</v>
      </c>
      <c r="S42">
        <v>2054</v>
      </c>
      <c r="T42">
        <v>77.52</v>
      </c>
      <c r="U42">
        <v>92.94</v>
      </c>
      <c r="V42">
        <v>98.77</v>
      </c>
    </row>
    <row r="43" spans="1:22" x14ac:dyDescent="0.25">
      <c r="A43">
        <v>2056</v>
      </c>
      <c r="B43">
        <f t="shared" si="1"/>
        <v>77.83</v>
      </c>
      <c r="C43">
        <f t="shared" si="1"/>
        <v>93.75</v>
      </c>
      <c r="D43">
        <f t="shared" si="1"/>
        <v>98.97</v>
      </c>
      <c r="S43">
        <v>2055</v>
      </c>
      <c r="T43">
        <v>77.680000000000007</v>
      </c>
      <c r="U43">
        <v>93.34</v>
      </c>
      <c r="V43">
        <v>98.87</v>
      </c>
    </row>
    <row r="44" spans="1:22" x14ac:dyDescent="0.25">
      <c r="A44">
        <v>2057</v>
      </c>
      <c r="B44">
        <f t="shared" si="1"/>
        <v>77.98</v>
      </c>
      <c r="C44">
        <f t="shared" si="1"/>
        <v>94.15</v>
      </c>
      <c r="D44">
        <f t="shared" si="1"/>
        <v>99.05</v>
      </c>
      <c r="S44">
        <v>2056</v>
      </c>
      <c r="T44">
        <v>77.83</v>
      </c>
      <c r="U44">
        <v>93.75</v>
      </c>
      <c r="V44">
        <v>98.97</v>
      </c>
    </row>
    <row r="45" spans="1:22" x14ac:dyDescent="0.25">
      <c r="A45">
        <v>2058</v>
      </c>
      <c r="B45">
        <f t="shared" si="1"/>
        <v>78.12</v>
      </c>
      <c r="C45">
        <f t="shared" si="1"/>
        <v>94.53</v>
      </c>
      <c r="D45">
        <f t="shared" si="1"/>
        <v>99.13</v>
      </c>
      <c r="S45">
        <v>2057</v>
      </c>
      <c r="T45">
        <v>77.98</v>
      </c>
      <c r="U45">
        <v>94.15</v>
      </c>
      <c r="V45">
        <v>99.05</v>
      </c>
    </row>
    <row r="46" spans="1:22" x14ac:dyDescent="0.25">
      <c r="A46">
        <v>2059</v>
      </c>
      <c r="B46">
        <f t="shared" si="1"/>
        <v>78.27</v>
      </c>
      <c r="C46">
        <f t="shared" si="1"/>
        <v>94.9</v>
      </c>
      <c r="D46">
        <f t="shared" si="1"/>
        <v>99.19</v>
      </c>
      <c r="S46">
        <v>2058</v>
      </c>
      <c r="T46">
        <v>78.12</v>
      </c>
      <c r="U46">
        <v>94.53</v>
      </c>
      <c r="V46">
        <v>99.13</v>
      </c>
    </row>
    <row r="47" spans="1:22" x14ac:dyDescent="0.25">
      <c r="A47">
        <v>2060</v>
      </c>
      <c r="B47">
        <f t="shared" si="1"/>
        <v>78.44</v>
      </c>
      <c r="C47">
        <f t="shared" si="1"/>
        <v>95.24</v>
      </c>
      <c r="D47">
        <f t="shared" si="1"/>
        <v>99.26</v>
      </c>
      <c r="S47">
        <v>2059</v>
      </c>
      <c r="T47">
        <v>78.27</v>
      </c>
      <c r="U47">
        <v>94.9</v>
      </c>
      <c r="V47">
        <v>99.19</v>
      </c>
    </row>
    <row r="48" spans="1:22" x14ac:dyDescent="0.25">
      <c r="A48">
        <v>2061</v>
      </c>
      <c r="B48">
        <f t="shared" si="1"/>
        <v>78.61</v>
      </c>
      <c r="C48">
        <f t="shared" si="1"/>
        <v>95.58</v>
      </c>
      <c r="D48">
        <f t="shared" si="1"/>
        <v>99.31</v>
      </c>
      <c r="S48">
        <v>2060</v>
      </c>
      <c r="T48">
        <v>78.44</v>
      </c>
      <c r="U48">
        <v>95.24</v>
      </c>
      <c r="V48">
        <v>99.26</v>
      </c>
    </row>
    <row r="49" spans="1:22" x14ac:dyDescent="0.25">
      <c r="A49">
        <v>2062</v>
      </c>
      <c r="B49">
        <f t="shared" si="1"/>
        <v>78.790000000000006</v>
      </c>
      <c r="C49">
        <f t="shared" si="1"/>
        <v>95.89</v>
      </c>
      <c r="D49">
        <f t="shared" si="1"/>
        <v>99.36</v>
      </c>
      <c r="S49">
        <v>2061</v>
      </c>
      <c r="T49">
        <v>78.61</v>
      </c>
      <c r="U49">
        <v>95.58</v>
      </c>
      <c r="V49">
        <v>99.31</v>
      </c>
    </row>
    <row r="50" spans="1:22" x14ac:dyDescent="0.25">
      <c r="A50">
        <v>2063</v>
      </c>
      <c r="B50">
        <f t="shared" si="1"/>
        <v>78.959999999999994</v>
      </c>
      <c r="C50">
        <f t="shared" si="1"/>
        <v>96.18</v>
      </c>
      <c r="D50">
        <f t="shared" si="1"/>
        <v>99.41</v>
      </c>
      <c r="S50">
        <v>2062</v>
      </c>
      <c r="T50">
        <v>78.790000000000006</v>
      </c>
      <c r="U50">
        <v>95.89</v>
      </c>
      <c r="V50">
        <v>99.36</v>
      </c>
    </row>
    <row r="51" spans="1:22" x14ac:dyDescent="0.25">
      <c r="A51">
        <v>2064</v>
      </c>
      <c r="B51">
        <f t="shared" si="1"/>
        <v>79.13</v>
      </c>
      <c r="C51">
        <f t="shared" si="1"/>
        <v>96.45</v>
      </c>
      <c r="D51">
        <f t="shared" si="1"/>
        <v>99.45</v>
      </c>
      <c r="S51">
        <v>2063</v>
      </c>
      <c r="T51">
        <v>78.959999999999994</v>
      </c>
      <c r="U51">
        <v>96.18</v>
      </c>
      <c r="V51">
        <v>99.41</v>
      </c>
    </row>
    <row r="52" spans="1:22" x14ac:dyDescent="0.25">
      <c r="A52">
        <v>2065</v>
      </c>
      <c r="B52">
        <f t="shared" si="1"/>
        <v>79.290000000000006</v>
      </c>
      <c r="C52">
        <f t="shared" si="1"/>
        <v>96.7</v>
      </c>
      <c r="D52">
        <f t="shared" si="1"/>
        <v>99.49</v>
      </c>
      <c r="S52">
        <v>2064</v>
      </c>
      <c r="T52">
        <v>79.13</v>
      </c>
      <c r="U52">
        <v>96.45</v>
      </c>
      <c r="V52">
        <v>99.45</v>
      </c>
    </row>
    <row r="53" spans="1:22" x14ac:dyDescent="0.25">
      <c r="A53">
        <v>2066</v>
      </c>
      <c r="B53">
        <f t="shared" si="1"/>
        <v>79.430000000000007</v>
      </c>
      <c r="C53">
        <f t="shared" si="1"/>
        <v>96.94</v>
      </c>
      <c r="D53">
        <f t="shared" si="1"/>
        <v>99.52</v>
      </c>
      <c r="S53">
        <v>2065</v>
      </c>
      <c r="T53">
        <v>79.290000000000006</v>
      </c>
      <c r="U53">
        <v>96.7</v>
      </c>
      <c r="V53">
        <v>99.49</v>
      </c>
    </row>
    <row r="54" spans="1:22" x14ac:dyDescent="0.25">
      <c r="A54">
        <v>2067</v>
      </c>
      <c r="B54">
        <f t="shared" si="1"/>
        <v>79.56</v>
      </c>
      <c r="C54">
        <f t="shared" si="1"/>
        <v>97.16</v>
      </c>
      <c r="D54">
        <f t="shared" si="1"/>
        <v>99.55</v>
      </c>
      <c r="S54">
        <v>2066</v>
      </c>
      <c r="T54">
        <v>79.430000000000007</v>
      </c>
      <c r="U54">
        <v>96.94</v>
      </c>
      <c r="V54">
        <v>99.52</v>
      </c>
    </row>
    <row r="55" spans="1:22" x14ac:dyDescent="0.25">
      <c r="A55">
        <v>2068</v>
      </c>
      <c r="B55">
        <f t="shared" si="1"/>
        <v>79.680000000000007</v>
      </c>
      <c r="C55">
        <f t="shared" si="1"/>
        <v>97.38</v>
      </c>
      <c r="D55">
        <f t="shared" si="1"/>
        <v>99.58</v>
      </c>
      <c r="S55">
        <v>2067</v>
      </c>
      <c r="T55">
        <v>79.56</v>
      </c>
      <c r="U55">
        <v>97.16</v>
      </c>
      <c r="V55">
        <v>99.55</v>
      </c>
    </row>
    <row r="56" spans="1:22" x14ac:dyDescent="0.25">
      <c r="A56">
        <v>2069</v>
      </c>
      <c r="B56">
        <f t="shared" si="1"/>
        <v>79.790000000000006</v>
      </c>
      <c r="C56">
        <f t="shared" si="1"/>
        <v>97.58</v>
      </c>
      <c r="D56">
        <f t="shared" si="1"/>
        <v>99.61</v>
      </c>
      <c r="S56">
        <v>2068</v>
      </c>
      <c r="T56">
        <v>79.680000000000007</v>
      </c>
      <c r="U56">
        <v>97.38</v>
      </c>
      <c r="V56">
        <v>99.58</v>
      </c>
    </row>
    <row r="57" spans="1:22" x14ac:dyDescent="0.25">
      <c r="A57">
        <v>2070</v>
      </c>
      <c r="B57">
        <f t="shared" si="1"/>
        <v>79.89</v>
      </c>
      <c r="C57">
        <f t="shared" si="1"/>
        <v>97.77</v>
      </c>
      <c r="D57">
        <f t="shared" si="1"/>
        <v>99.63</v>
      </c>
      <c r="S57">
        <v>2069</v>
      </c>
      <c r="T57">
        <v>79.790000000000006</v>
      </c>
      <c r="U57">
        <v>97.58</v>
      </c>
      <c r="V57">
        <v>99.61</v>
      </c>
    </row>
    <row r="58" spans="1:22" x14ac:dyDescent="0.25">
      <c r="A58">
        <v>2071</v>
      </c>
      <c r="B58">
        <f t="shared" si="1"/>
        <v>79.98</v>
      </c>
      <c r="C58">
        <f t="shared" si="1"/>
        <v>97.94</v>
      </c>
      <c r="D58">
        <f t="shared" si="1"/>
        <v>99.66</v>
      </c>
      <c r="S58">
        <v>2070</v>
      </c>
      <c r="T58">
        <v>79.89</v>
      </c>
      <c r="U58">
        <v>97.77</v>
      </c>
      <c r="V58">
        <v>99.63</v>
      </c>
    </row>
    <row r="59" spans="1:22" x14ac:dyDescent="0.25">
      <c r="A59">
        <v>2072</v>
      </c>
      <c r="B59">
        <f t="shared" si="1"/>
        <v>80.069999999999993</v>
      </c>
      <c r="C59">
        <f t="shared" si="1"/>
        <v>98.08</v>
      </c>
      <c r="D59">
        <f t="shared" si="1"/>
        <v>99.68</v>
      </c>
      <c r="S59">
        <v>2071</v>
      </c>
      <c r="T59">
        <v>79.98</v>
      </c>
      <c r="U59">
        <v>97.94</v>
      </c>
      <c r="V59">
        <v>99.66</v>
      </c>
    </row>
    <row r="60" spans="1:22" x14ac:dyDescent="0.25">
      <c r="A60">
        <v>2073</v>
      </c>
      <c r="B60">
        <f t="shared" si="1"/>
        <v>80.16</v>
      </c>
      <c r="C60">
        <f t="shared" si="1"/>
        <v>98.22</v>
      </c>
      <c r="D60">
        <f t="shared" si="1"/>
        <v>99.7</v>
      </c>
      <c r="S60">
        <v>2072</v>
      </c>
      <c r="T60">
        <v>80.069999999999993</v>
      </c>
      <c r="U60">
        <v>98.08</v>
      </c>
      <c r="V60">
        <v>99.68</v>
      </c>
    </row>
    <row r="61" spans="1:22" x14ac:dyDescent="0.25">
      <c r="A61">
        <v>2074</v>
      </c>
      <c r="B61">
        <f t="shared" si="1"/>
        <v>80.23</v>
      </c>
      <c r="C61">
        <f t="shared" si="1"/>
        <v>98.35</v>
      </c>
      <c r="D61">
        <f t="shared" si="1"/>
        <v>99.72</v>
      </c>
      <c r="S61">
        <v>2073</v>
      </c>
      <c r="T61">
        <v>80.16</v>
      </c>
      <c r="U61">
        <v>98.22</v>
      </c>
      <c r="V61">
        <v>99.7</v>
      </c>
    </row>
    <row r="62" spans="1:22" x14ac:dyDescent="0.25">
      <c r="A62">
        <v>2075</v>
      </c>
      <c r="B62">
        <f t="shared" si="1"/>
        <v>80.290000000000006</v>
      </c>
      <c r="C62">
        <f t="shared" si="1"/>
        <v>98.47</v>
      </c>
      <c r="D62">
        <f t="shared" si="1"/>
        <v>99.73</v>
      </c>
      <c r="S62">
        <v>2074</v>
      </c>
      <c r="T62">
        <v>80.23</v>
      </c>
      <c r="U62">
        <v>98.35</v>
      </c>
      <c r="V62">
        <v>99.72</v>
      </c>
    </row>
    <row r="63" spans="1:22" x14ac:dyDescent="0.25">
      <c r="A63">
        <v>2076</v>
      </c>
      <c r="B63">
        <f t="shared" si="1"/>
        <v>80.34</v>
      </c>
      <c r="C63">
        <f t="shared" si="1"/>
        <v>98.6</v>
      </c>
      <c r="D63">
        <f t="shared" si="1"/>
        <v>99.75</v>
      </c>
      <c r="S63">
        <v>2075</v>
      </c>
      <c r="T63">
        <v>80.290000000000006</v>
      </c>
      <c r="U63">
        <v>98.47</v>
      </c>
      <c r="V63">
        <v>99.73</v>
      </c>
    </row>
    <row r="64" spans="1:22" x14ac:dyDescent="0.25">
      <c r="A64">
        <v>2077</v>
      </c>
      <c r="B64">
        <f t="shared" si="1"/>
        <v>80.36</v>
      </c>
      <c r="C64">
        <f t="shared" si="1"/>
        <v>98.71</v>
      </c>
      <c r="D64">
        <f t="shared" si="1"/>
        <v>99.76</v>
      </c>
      <c r="S64">
        <v>2076</v>
      </c>
      <c r="T64">
        <v>80.34</v>
      </c>
      <c r="U64">
        <v>98.6</v>
      </c>
      <c r="V64">
        <v>99.75</v>
      </c>
    </row>
    <row r="65" spans="1:22" x14ac:dyDescent="0.25">
      <c r="A65">
        <v>2078</v>
      </c>
      <c r="B65">
        <f t="shared" si="1"/>
        <v>80.37</v>
      </c>
      <c r="C65">
        <f t="shared" si="1"/>
        <v>98.83</v>
      </c>
      <c r="D65">
        <f t="shared" si="1"/>
        <v>99.78</v>
      </c>
      <c r="S65">
        <v>2077</v>
      </c>
      <c r="T65">
        <v>80.36</v>
      </c>
      <c r="U65">
        <v>98.71</v>
      </c>
      <c r="V65">
        <v>99.76</v>
      </c>
    </row>
    <row r="66" spans="1:22" x14ac:dyDescent="0.25">
      <c r="A66">
        <v>2079</v>
      </c>
      <c r="B66">
        <f t="shared" si="1"/>
        <v>80.37</v>
      </c>
      <c r="C66">
        <f t="shared" si="1"/>
        <v>98.93</v>
      </c>
      <c r="D66">
        <f t="shared" si="1"/>
        <v>99.79</v>
      </c>
      <c r="S66">
        <v>2078</v>
      </c>
      <c r="T66">
        <v>80.37</v>
      </c>
      <c r="U66">
        <v>98.83</v>
      </c>
      <c r="V66">
        <v>99.78</v>
      </c>
    </row>
    <row r="67" spans="1:22" x14ac:dyDescent="0.25">
      <c r="A67">
        <v>2080</v>
      </c>
      <c r="B67">
        <f t="shared" si="1"/>
        <v>80.37</v>
      </c>
      <c r="C67">
        <f t="shared" si="1"/>
        <v>99.04</v>
      </c>
      <c r="D67">
        <f t="shared" si="1"/>
        <v>99.8</v>
      </c>
      <c r="S67">
        <v>2079</v>
      </c>
      <c r="T67">
        <v>80.37</v>
      </c>
      <c r="U67">
        <v>98.93</v>
      </c>
      <c r="V67">
        <v>99.79</v>
      </c>
    </row>
    <row r="68" spans="1:22" x14ac:dyDescent="0.25">
      <c r="A68">
        <v>2081</v>
      </c>
      <c r="B68">
        <f t="shared" si="1"/>
        <v>80.37</v>
      </c>
      <c r="C68">
        <f t="shared" si="1"/>
        <v>99.14</v>
      </c>
      <c r="D68">
        <f t="shared" si="1"/>
        <v>99.81</v>
      </c>
      <c r="S68">
        <v>2080</v>
      </c>
      <c r="T68">
        <v>80.37</v>
      </c>
      <c r="U68">
        <v>99.04</v>
      </c>
      <c r="V68">
        <v>99.8</v>
      </c>
    </row>
    <row r="69" spans="1:22" x14ac:dyDescent="0.25">
      <c r="A69">
        <v>2082</v>
      </c>
      <c r="B69">
        <f t="shared" si="1"/>
        <v>80.37</v>
      </c>
      <c r="C69">
        <f t="shared" si="1"/>
        <v>99.24</v>
      </c>
      <c r="D69">
        <f t="shared" si="1"/>
        <v>99.82</v>
      </c>
      <c r="S69">
        <v>2081</v>
      </c>
      <c r="T69">
        <v>80.37</v>
      </c>
      <c r="U69">
        <v>99.14</v>
      </c>
      <c r="V69">
        <v>99.81</v>
      </c>
    </row>
    <row r="70" spans="1:22" x14ac:dyDescent="0.25">
      <c r="A70">
        <v>2083</v>
      </c>
      <c r="B70">
        <f t="shared" si="1"/>
        <v>80.37</v>
      </c>
      <c r="C70">
        <f t="shared" si="1"/>
        <v>99.32</v>
      </c>
      <c r="D70">
        <f t="shared" si="1"/>
        <v>99.83</v>
      </c>
      <c r="S70">
        <v>2082</v>
      </c>
      <c r="T70">
        <v>80.37</v>
      </c>
      <c r="U70">
        <v>99.24</v>
      </c>
      <c r="V70">
        <v>99.82</v>
      </c>
    </row>
    <row r="71" spans="1:22" x14ac:dyDescent="0.25">
      <c r="A71">
        <v>2084</v>
      </c>
      <c r="B71">
        <f t="shared" si="1"/>
        <v>80.39</v>
      </c>
      <c r="C71">
        <f t="shared" si="1"/>
        <v>99.4</v>
      </c>
      <c r="D71">
        <f t="shared" si="1"/>
        <v>99.84</v>
      </c>
      <c r="S71">
        <v>2083</v>
      </c>
      <c r="T71">
        <v>80.37</v>
      </c>
      <c r="U71">
        <v>99.32</v>
      </c>
      <c r="V71">
        <v>99.83</v>
      </c>
    </row>
    <row r="72" spans="1:22" x14ac:dyDescent="0.25">
      <c r="A72">
        <v>2085</v>
      </c>
      <c r="B72">
        <f t="shared" ref="B72:D87" si="3">T73</f>
        <v>80.459999999999994</v>
      </c>
      <c r="C72">
        <f t="shared" si="3"/>
        <v>99.46</v>
      </c>
      <c r="D72">
        <f t="shared" si="3"/>
        <v>99.85</v>
      </c>
      <c r="S72">
        <v>2084</v>
      </c>
      <c r="T72">
        <v>80.39</v>
      </c>
      <c r="U72">
        <v>99.4</v>
      </c>
      <c r="V72">
        <v>99.84</v>
      </c>
    </row>
    <row r="73" spans="1:22" x14ac:dyDescent="0.25">
      <c r="A73">
        <v>2086</v>
      </c>
      <c r="B73">
        <f t="shared" si="3"/>
        <v>80.540000000000006</v>
      </c>
      <c r="C73">
        <f t="shared" si="3"/>
        <v>99.52</v>
      </c>
      <c r="D73">
        <f t="shared" si="3"/>
        <v>99.86</v>
      </c>
      <c r="S73">
        <v>2085</v>
      </c>
      <c r="T73">
        <v>80.459999999999994</v>
      </c>
      <c r="U73">
        <v>99.46</v>
      </c>
      <c r="V73">
        <v>99.85</v>
      </c>
    </row>
    <row r="74" spans="1:22" x14ac:dyDescent="0.25">
      <c r="A74">
        <v>2087</v>
      </c>
      <c r="B74">
        <f t="shared" si="3"/>
        <v>80.62</v>
      </c>
      <c r="C74">
        <f t="shared" si="3"/>
        <v>99.57</v>
      </c>
      <c r="D74">
        <f t="shared" si="3"/>
        <v>99.87</v>
      </c>
      <c r="S74">
        <v>2086</v>
      </c>
      <c r="T74">
        <v>80.540000000000006</v>
      </c>
      <c r="U74">
        <v>99.52</v>
      </c>
      <c r="V74">
        <v>99.86</v>
      </c>
    </row>
    <row r="75" spans="1:22" x14ac:dyDescent="0.25">
      <c r="A75">
        <v>2088</v>
      </c>
      <c r="B75">
        <f t="shared" si="3"/>
        <v>80.709999999999994</v>
      </c>
      <c r="C75">
        <f t="shared" si="3"/>
        <v>99.62</v>
      </c>
      <c r="D75">
        <f t="shared" si="3"/>
        <v>99.87</v>
      </c>
      <c r="S75">
        <v>2087</v>
      </c>
      <c r="T75">
        <v>80.62</v>
      </c>
      <c r="U75">
        <v>99.57</v>
      </c>
      <c r="V75">
        <v>99.87</v>
      </c>
    </row>
    <row r="76" spans="1:22" x14ac:dyDescent="0.25">
      <c r="A76">
        <v>2089</v>
      </c>
      <c r="B76">
        <f t="shared" si="3"/>
        <v>80.8</v>
      </c>
      <c r="C76">
        <f t="shared" si="3"/>
        <v>99.65</v>
      </c>
      <c r="D76">
        <f t="shared" si="3"/>
        <v>99.88</v>
      </c>
      <c r="S76">
        <v>2088</v>
      </c>
      <c r="T76">
        <v>80.709999999999994</v>
      </c>
      <c r="U76">
        <v>99.62</v>
      </c>
      <c r="V76">
        <v>99.87</v>
      </c>
    </row>
    <row r="77" spans="1:22" x14ac:dyDescent="0.25">
      <c r="A77">
        <v>2090</v>
      </c>
      <c r="B77">
        <f t="shared" si="3"/>
        <v>80.88</v>
      </c>
      <c r="C77">
        <f t="shared" si="3"/>
        <v>99.69</v>
      </c>
      <c r="D77">
        <f t="shared" si="3"/>
        <v>99.89</v>
      </c>
      <c r="S77">
        <v>2089</v>
      </c>
      <c r="T77">
        <v>80.8</v>
      </c>
      <c r="U77">
        <v>99.65</v>
      </c>
      <c r="V77">
        <v>99.88</v>
      </c>
    </row>
    <row r="78" spans="1:22" x14ac:dyDescent="0.25">
      <c r="A78">
        <v>2091</v>
      </c>
      <c r="B78">
        <f t="shared" si="3"/>
        <v>80.95</v>
      </c>
      <c r="C78">
        <f t="shared" si="3"/>
        <v>99.72</v>
      </c>
      <c r="D78">
        <f t="shared" si="3"/>
        <v>99.89</v>
      </c>
      <c r="S78">
        <v>2090</v>
      </c>
      <c r="T78">
        <v>80.88</v>
      </c>
      <c r="U78">
        <v>99.69</v>
      </c>
      <c r="V78">
        <v>99.89</v>
      </c>
    </row>
    <row r="79" spans="1:22" x14ac:dyDescent="0.25">
      <c r="A79">
        <v>2092</v>
      </c>
      <c r="B79">
        <f t="shared" si="3"/>
        <v>81</v>
      </c>
      <c r="C79">
        <f t="shared" si="3"/>
        <v>99.75</v>
      </c>
      <c r="D79">
        <f t="shared" si="3"/>
        <v>99.9</v>
      </c>
      <c r="S79">
        <v>2091</v>
      </c>
      <c r="T79">
        <v>80.95</v>
      </c>
      <c r="U79">
        <v>99.72</v>
      </c>
      <c r="V79">
        <v>99.89</v>
      </c>
    </row>
    <row r="80" spans="1:22" x14ac:dyDescent="0.25">
      <c r="A80">
        <v>2093</v>
      </c>
      <c r="B80">
        <f t="shared" si="3"/>
        <v>81.03</v>
      </c>
      <c r="C80">
        <f t="shared" si="3"/>
        <v>99.77</v>
      </c>
      <c r="D80">
        <f t="shared" si="3"/>
        <v>99.9</v>
      </c>
      <c r="S80">
        <v>2092</v>
      </c>
      <c r="T80">
        <v>81</v>
      </c>
      <c r="U80">
        <v>99.75</v>
      </c>
      <c r="V80">
        <v>99.9</v>
      </c>
    </row>
    <row r="81" spans="1:22" x14ac:dyDescent="0.25">
      <c r="A81">
        <v>2094</v>
      </c>
      <c r="B81">
        <f t="shared" si="3"/>
        <v>81.05</v>
      </c>
      <c r="C81">
        <f t="shared" si="3"/>
        <v>99.79</v>
      </c>
      <c r="D81">
        <f t="shared" si="3"/>
        <v>99.91</v>
      </c>
      <c r="S81">
        <v>2093</v>
      </c>
      <c r="T81">
        <v>81.03</v>
      </c>
      <c r="U81">
        <v>99.77</v>
      </c>
      <c r="V81">
        <v>99.9</v>
      </c>
    </row>
    <row r="82" spans="1:22" x14ac:dyDescent="0.25">
      <c r="A82">
        <v>2095</v>
      </c>
      <c r="B82">
        <f t="shared" si="3"/>
        <v>81.040000000000006</v>
      </c>
      <c r="C82">
        <f t="shared" si="3"/>
        <v>99.81</v>
      </c>
      <c r="D82">
        <f t="shared" si="3"/>
        <v>99.91</v>
      </c>
      <c r="S82">
        <v>2094</v>
      </c>
      <c r="T82">
        <v>81.05</v>
      </c>
      <c r="U82">
        <v>99.79</v>
      </c>
      <c r="V82">
        <v>99.91</v>
      </c>
    </row>
    <row r="83" spans="1:22" x14ac:dyDescent="0.25">
      <c r="A83">
        <v>2096</v>
      </c>
      <c r="B83">
        <f t="shared" si="3"/>
        <v>81.03</v>
      </c>
      <c r="C83">
        <f t="shared" si="3"/>
        <v>99.83</v>
      </c>
      <c r="D83">
        <f t="shared" si="3"/>
        <v>99.92</v>
      </c>
      <c r="S83">
        <v>2095</v>
      </c>
      <c r="T83">
        <v>81.040000000000006</v>
      </c>
      <c r="U83">
        <v>99.81</v>
      </c>
      <c r="V83">
        <v>99.91</v>
      </c>
    </row>
    <row r="84" spans="1:22" x14ac:dyDescent="0.25">
      <c r="A84">
        <v>2097</v>
      </c>
      <c r="B84">
        <f t="shared" si="3"/>
        <v>81.040000000000006</v>
      </c>
      <c r="C84">
        <f t="shared" si="3"/>
        <v>99.84</v>
      </c>
      <c r="D84">
        <f t="shared" si="3"/>
        <v>99.92</v>
      </c>
      <c r="S84">
        <v>2096</v>
      </c>
      <c r="T84">
        <v>81.03</v>
      </c>
      <c r="U84">
        <v>99.83</v>
      </c>
      <c r="V84">
        <v>99.92</v>
      </c>
    </row>
    <row r="85" spans="1:22" x14ac:dyDescent="0.25">
      <c r="A85">
        <v>2098</v>
      </c>
      <c r="B85">
        <f t="shared" si="3"/>
        <v>81.05</v>
      </c>
      <c r="C85">
        <f t="shared" si="3"/>
        <v>99.86</v>
      </c>
      <c r="D85">
        <f t="shared" si="3"/>
        <v>99.93</v>
      </c>
      <c r="S85">
        <v>2097</v>
      </c>
      <c r="T85">
        <v>81.040000000000006</v>
      </c>
      <c r="U85">
        <v>99.84</v>
      </c>
      <c r="V85">
        <v>99.92</v>
      </c>
    </row>
    <row r="86" spans="1:22" x14ac:dyDescent="0.25">
      <c r="A86">
        <v>2099</v>
      </c>
      <c r="B86">
        <f t="shared" si="3"/>
        <v>81.069999999999993</v>
      </c>
      <c r="C86">
        <f t="shared" si="3"/>
        <v>99.87</v>
      </c>
      <c r="D86">
        <f t="shared" si="3"/>
        <v>99.93</v>
      </c>
      <c r="S86">
        <v>2098</v>
      </c>
      <c r="T86">
        <v>81.05</v>
      </c>
      <c r="U86">
        <v>99.86</v>
      </c>
      <c r="V86">
        <v>99.93</v>
      </c>
    </row>
    <row r="87" spans="1:22" x14ac:dyDescent="0.25">
      <c r="A87">
        <v>2100</v>
      </c>
      <c r="B87">
        <f t="shared" si="3"/>
        <v>81.099999999999994</v>
      </c>
      <c r="C87">
        <f t="shared" si="3"/>
        <v>99.88</v>
      </c>
      <c r="D87">
        <f t="shared" si="3"/>
        <v>99.93</v>
      </c>
      <c r="S87">
        <v>2099</v>
      </c>
      <c r="T87">
        <v>81.069999999999993</v>
      </c>
      <c r="U87">
        <v>99.87</v>
      </c>
      <c r="V87">
        <v>99.93</v>
      </c>
    </row>
    <row r="88" spans="1:22" x14ac:dyDescent="0.25">
      <c r="S88">
        <v>2100</v>
      </c>
      <c r="T88">
        <v>81.099999999999994</v>
      </c>
      <c r="U88">
        <v>99.88</v>
      </c>
      <c r="V88">
        <v>99.93</v>
      </c>
    </row>
  </sheetData>
  <mergeCells count="1">
    <mergeCell ref="F22:I2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71B-FE9D-4F9C-B521-E8B1CDF95BE0}">
  <sheetPr codeName="Sheet32"/>
  <dimension ref="A1:V88"/>
  <sheetViews>
    <sheetView workbookViewId="0">
      <selection activeCell="M26" sqref="M26"/>
    </sheetView>
  </sheetViews>
  <sheetFormatPr defaultRowHeight="15" x14ac:dyDescent="0.25"/>
  <cols>
    <col min="9" max="9" width="10.42578125" customWidth="1"/>
  </cols>
  <sheetData>
    <row r="1" spans="1:22" x14ac:dyDescent="0.25">
      <c r="B1" t="s">
        <v>29</v>
      </c>
      <c r="C1" t="s">
        <v>27</v>
      </c>
      <c r="D1" t="s">
        <v>28</v>
      </c>
      <c r="T1" t="s">
        <v>29</v>
      </c>
      <c r="U1" t="s">
        <v>27</v>
      </c>
      <c r="V1" t="s">
        <v>28</v>
      </c>
    </row>
    <row r="2" spans="1:22" x14ac:dyDescent="0.25">
      <c r="B2" t="str">
        <f>T2</f>
        <v>China</v>
      </c>
      <c r="C2" t="str">
        <f>U2</f>
        <v>China</v>
      </c>
      <c r="D2" t="str">
        <f>V2</f>
        <v>China</v>
      </c>
      <c r="H2" t="s">
        <v>32</v>
      </c>
      <c r="T2" t="s">
        <v>24</v>
      </c>
      <c r="U2" t="s">
        <v>24</v>
      </c>
      <c r="V2" t="s">
        <v>24</v>
      </c>
    </row>
    <row r="3" spans="1:22" x14ac:dyDescent="0.25">
      <c r="B3" t="s">
        <v>7</v>
      </c>
      <c r="C3" t="s">
        <v>7</v>
      </c>
      <c r="D3" t="s">
        <v>7</v>
      </c>
      <c r="T3" t="s">
        <v>7</v>
      </c>
      <c r="U3" t="s">
        <v>7</v>
      </c>
      <c r="V3" t="s">
        <v>7</v>
      </c>
    </row>
    <row r="5" spans="1:22" x14ac:dyDescent="0.25">
      <c r="A5" t="str">
        <f>B2</f>
        <v>China</v>
      </c>
      <c r="B5" t="s">
        <v>30</v>
      </c>
      <c r="C5" t="s">
        <v>30</v>
      </c>
      <c r="D5" t="s">
        <v>30</v>
      </c>
      <c r="T5" t="s">
        <v>30</v>
      </c>
      <c r="U5" t="s">
        <v>30</v>
      </c>
      <c r="V5" t="s">
        <v>30</v>
      </c>
    </row>
    <row r="6" spans="1:22" x14ac:dyDescent="0.25">
      <c r="B6" t="str">
        <f>T6</f>
        <v>SSP3 IFs</v>
      </c>
      <c r="C6" t="str">
        <f>U6</f>
        <v>SSP2 IFs</v>
      </c>
      <c r="D6" t="str">
        <f>V6</f>
        <v>SSP5 IFs</v>
      </c>
      <c r="T6" t="s">
        <v>11</v>
      </c>
      <c r="U6" t="s">
        <v>9</v>
      </c>
      <c r="V6" t="s">
        <v>13</v>
      </c>
    </row>
    <row r="7" spans="1:22" x14ac:dyDescent="0.25">
      <c r="A7">
        <v>2020</v>
      </c>
      <c r="B7">
        <f>T8</f>
        <v>83.95</v>
      </c>
      <c r="C7">
        <f t="shared" ref="C7:D22" si="0">U8</f>
        <v>83.95</v>
      </c>
      <c r="D7">
        <f t="shared" si="0"/>
        <v>84.05</v>
      </c>
      <c r="S7">
        <v>2019</v>
      </c>
      <c r="T7">
        <v>83.55</v>
      </c>
      <c r="U7">
        <v>83.55</v>
      </c>
      <c r="V7">
        <v>83.55</v>
      </c>
    </row>
    <row r="8" spans="1:22" x14ac:dyDescent="0.25">
      <c r="A8">
        <v>2021</v>
      </c>
      <c r="B8">
        <f t="shared" ref="B8:D71" si="1">T9</f>
        <v>84.57</v>
      </c>
      <c r="C8">
        <f t="shared" si="0"/>
        <v>84.85</v>
      </c>
      <c r="D8">
        <f t="shared" si="0"/>
        <v>85.53</v>
      </c>
      <c r="S8">
        <v>2020</v>
      </c>
      <c r="T8">
        <v>83.95</v>
      </c>
      <c r="U8">
        <v>83.95</v>
      </c>
      <c r="V8">
        <v>84.05</v>
      </c>
    </row>
    <row r="9" spans="1:22" x14ac:dyDescent="0.25">
      <c r="A9">
        <v>2022</v>
      </c>
      <c r="B9">
        <f t="shared" si="1"/>
        <v>85.09</v>
      </c>
      <c r="C9">
        <f t="shared" si="0"/>
        <v>85.92</v>
      </c>
      <c r="D9">
        <f t="shared" si="0"/>
        <v>87.4</v>
      </c>
      <c r="S9">
        <v>2021</v>
      </c>
      <c r="T9">
        <v>84.57</v>
      </c>
      <c r="U9">
        <v>84.85</v>
      </c>
      <c r="V9">
        <v>85.53</v>
      </c>
    </row>
    <row r="10" spans="1:22" x14ac:dyDescent="0.25">
      <c r="A10">
        <v>2023</v>
      </c>
      <c r="B10">
        <f t="shared" si="1"/>
        <v>84.96</v>
      </c>
      <c r="C10">
        <f t="shared" si="0"/>
        <v>86.67</v>
      </c>
      <c r="D10">
        <f t="shared" si="0"/>
        <v>89.26</v>
      </c>
      <c r="S10">
        <v>2022</v>
      </c>
      <c r="T10">
        <v>85.09</v>
      </c>
      <c r="U10">
        <v>85.92</v>
      </c>
      <c r="V10">
        <v>87.4</v>
      </c>
    </row>
    <row r="11" spans="1:22" x14ac:dyDescent="0.25">
      <c r="A11">
        <v>2024</v>
      </c>
      <c r="B11">
        <f t="shared" si="1"/>
        <v>84.33</v>
      </c>
      <c r="C11">
        <f t="shared" si="0"/>
        <v>87.09</v>
      </c>
      <c r="D11">
        <f t="shared" si="0"/>
        <v>90.98</v>
      </c>
      <c r="S11">
        <v>2023</v>
      </c>
      <c r="T11">
        <v>84.96</v>
      </c>
      <c r="U11">
        <v>86.67</v>
      </c>
      <c r="V11">
        <v>89.26</v>
      </c>
    </row>
    <row r="12" spans="1:22" x14ac:dyDescent="0.25">
      <c r="A12">
        <v>2025</v>
      </c>
      <c r="B12">
        <f t="shared" si="1"/>
        <v>83.22</v>
      </c>
      <c r="C12">
        <f t="shared" si="0"/>
        <v>87.28</v>
      </c>
      <c r="D12">
        <f t="shared" si="0"/>
        <v>92.59</v>
      </c>
      <c r="S12">
        <v>2024</v>
      </c>
      <c r="T12">
        <v>84.33</v>
      </c>
      <c r="U12">
        <v>87.09</v>
      </c>
      <c r="V12">
        <v>90.98</v>
      </c>
    </row>
    <row r="13" spans="1:22" x14ac:dyDescent="0.25">
      <c r="A13">
        <v>2026</v>
      </c>
      <c r="B13">
        <f t="shared" si="1"/>
        <v>82.18</v>
      </c>
      <c r="C13">
        <f t="shared" si="0"/>
        <v>87.54</v>
      </c>
      <c r="D13">
        <f t="shared" si="0"/>
        <v>94.07</v>
      </c>
      <c r="S13">
        <v>2025</v>
      </c>
      <c r="T13">
        <v>83.22</v>
      </c>
      <c r="U13">
        <v>87.28</v>
      </c>
      <c r="V13">
        <v>92.59</v>
      </c>
    </row>
    <row r="14" spans="1:22" x14ac:dyDescent="0.25">
      <c r="A14">
        <v>2027</v>
      </c>
      <c r="B14">
        <f t="shared" si="1"/>
        <v>81.27</v>
      </c>
      <c r="C14">
        <f t="shared" si="0"/>
        <v>87.93</v>
      </c>
      <c r="D14">
        <f t="shared" si="0"/>
        <v>95.36</v>
      </c>
      <c r="S14">
        <v>2026</v>
      </c>
      <c r="T14">
        <v>82.18</v>
      </c>
      <c r="U14">
        <v>87.54</v>
      </c>
      <c r="V14">
        <v>94.07</v>
      </c>
    </row>
    <row r="15" spans="1:22" x14ac:dyDescent="0.25">
      <c r="A15">
        <v>2028</v>
      </c>
      <c r="B15">
        <f t="shared" si="1"/>
        <v>80.55</v>
      </c>
      <c r="C15">
        <f t="shared" si="0"/>
        <v>88.47</v>
      </c>
      <c r="D15">
        <f t="shared" si="0"/>
        <v>96.44</v>
      </c>
      <c r="S15">
        <v>2027</v>
      </c>
      <c r="T15">
        <v>81.27</v>
      </c>
      <c r="U15">
        <v>87.93</v>
      </c>
      <c r="V15">
        <v>95.36</v>
      </c>
    </row>
    <row r="16" spans="1:22" x14ac:dyDescent="0.25">
      <c r="A16">
        <v>2029</v>
      </c>
      <c r="B16">
        <f t="shared" si="1"/>
        <v>79.81</v>
      </c>
      <c r="C16">
        <f t="shared" si="0"/>
        <v>89.06</v>
      </c>
      <c r="D16">
        <f t="shared" si="0"/>
        <v>97.29</v>
      </c>
      <c r="S16">
        <v>2028</v>
      </c>
      <c r="T16">
        <v>80.55</v>
      </c>
      <c r="U16">
        <v>88.47</v>
      </c>
      <c r="V16">
        <v>96.44</v>
      </c>
    </row>
    <row r="17" spans="1:22" x14ac:dyDescent="0.25">
      <c r="A17">
        <v>2030</v>
      </c>
      <c r="B17">
        <f t="shared" si="1"/>
        <v>78.61</v>
      </c>
      <c r="C17">
        <f t="shared" si="0"/>
        <v>89.62</v>
      </c>
      <c r="D17">
        <f t="shared" si="0"/>
        <v>97.92</v>
      </c>
      <c r="S17">
        <v>2029</v>
      </c>
      <c r="T17">
        <v>79.81</v>
      </c>
      <c r="U17">
        <v>89.06</v>
      </c>
      <c r="V17">
        <v>97.29</v>
      </c>
    </row>
    <row r="18" spans="1:22" x14ac:dyDescent="0.25">
      <c r="A18">
        <v>2031</v>
      </c>
      <c r="B18">
        <f t="shared" si="1"/>
        <v>76.86</v>
      </c>
      <c r="C18">
        <f t="shared" si="0"/>
        <v>89.97</v>
      </c>
      <c r="D18">
        <f t="shared" si="0"/>
        <v>98.33</v>
      </c>
      <c r="S18">
        <v>2030</v>
      </c>
      <c r="T18">
        <v>78.61</v>
      </c>
      <c r="U18">
        <v>89.62</v>
      </c>
      <c r="V18">
        <v>97.92</v>
      </c>
    </row>
    <row r="19" spans="1:22" x14ac:dyDescent="0.25">
      <c r="A19">
        <v>2032</v>
      </c>
      <c r="B19">
        <f t="shared" si="1"/>
        <v>75.209999999999994</v>
      </c>
      <c r="C19">
        <f t="shared" si="0"/>
        <v>90.27</v>
      </c>
      <c r="D19">
        <f t="shared" si="0"/>
        <v>98.53</v>
      </c>
      <c r="S19">
        <v>2031</v>
      </c>
      <c r="T19">
        <v>76.86</v>
      </c>
      <c r="U19">
        <v>89.97</v>
      </c>
      <c r="V19">
        <v>98.33</v>
      </c>
    </row>
    <row r="20" spans="1:22" x14ac:dyDescent="0.25">
      <c r="A20">
        <v>2033</v>
      </c>
      <c r="B20">
        <f t="shared" si="1"/>
        <v>74.150000000000006</v>
      </c>
      <c r="C20">
        <f t="shared" si="0"/>
        <v>90.59</v>
      </c>
      <c r="D20">
        <f t="shared" si="0"/>
        <v>98.59</v>
      </c>
      <c r="S20">
        <v>2032</v>
      </c>
      <c r="T20">
        <v>75.209999999999994</v>
      </c>
      <c r="U20">
        <v>90.27</v>
      </c>
      <c r="V20">
        <v>98.53</v>
      </c>
    </row>
    <row r="21" spans="1:22" x14ac:dyDescent="0.25">
      <c r="A21">
        <v>2034</v>
      </c>
      <c r="B21">
        <f t="shared" si="1"/>
        <v>73.540000000000006</v>
      </c>
      <c r="C21">
        <f t="shared" si="0"/>
        <v>90.98</v>
      </c>
      <c r="D21">
        <f t="shared" si="0"/>
        <v>98.67</v>
      </c>
      <c r="F21" t="s">
        <v>31</v>
      </c>
      <c r="S21">
        <v>2033</v>
      </c>
      <c r="T21">
        <v>74.150000000000006</v>
      </c>
      <c r="U21">
        <v>90.59</v>
      </c>
      <c r="V21">
        <v>98.59</v>
      </c>
    </row>
    <row r="22" spans="1:22" x14ac:dyDescent="0.25">
      <c r="A22">
        <v>2035</v>
      </c>
      <c r="B22">
        <f t="shared" si="1"/>
        <v>73.41</v>
      </c>
      <c r="C22">
        <f t="shared" si="0"/>
        <v>91.49</v>
      </c>
      <c r="D22">
        <f t="shared" si="0"/>
        <v>98.85</v>
      </c>
      <c r="F22" s="28" t="str">
        <f>A5</f>
        <v>China</v>
      </c>
      <c r="G22" s="29"/>
      <c r="H22" s="29"/>
      <c r="I22" s="30"/>
      <c r="S22">
        <v>2034</v>
      </c>
      <c r="T22">
        <v>73.540000000000006</v>
      </c>
      <c r="U22">
        <v>90.98</v>
      </c>
      <c r="V22">
        <v>98.67</v>
      </c>
    </row>
    <row r="23" spans="1:22" x14ac:dyDescent="0.25">
      <c r="A23">
        <v>2036</v>
      </c>
      <c r="B23">
        <f t="shared" si="1"/>
        <v>73.34</v>
      </c>
      <c r="C23">
        <f t="shared" si="1"/>
        <v>92.04</v>
      </c>
      <c r="D23">
        <f t="shared" si="1"/>
        <v>99.04</v>
      </c>
      <c r="F23" s="4" t="s">
        <v>15</v>
      </c>
      <c r="G23" s="4" t="str">
        <f t="shared" ref="G23:I24" si="2">B6</f>
        <v>SSP3 IFs</v>
      </c>
      <c r="H23" s="4" t="str">
        <f t="shared" si="2"/>
        <v>SSP2 IFs</v>
      </c>
      <c r="I23" s="4" t="str">
        <f t="shared" si="2"/>
        <v>SSP5 IFs</v>
      </c>
      <c r="S23">
        <v>2035</v>
      </c>
      <c r="T23">
        <v>73.41</v>
      </c>
      <c r="U23">
        <v>91.49</v>
      </c>
      <c r="V23">
        <v>98.85</v>
      </c>
    </row>
    <row r="24" spans="1:22" x14ac:dyDescent="0.25">
      <c r="A24">
        <v>2037</v>
      </c>
      <c r="B24">
        <f t="shared" si="1"/>
        <v>73.23</v>
      </c>
      <c r="C24">
        <f t="shared" si="1"/>
        <v>92.53</v>
      </c>
      <c r="D24">
        <f t="shared" si="1"/>
        <v>99.21</v>
      </c>
      <c r="F24" s="4">
        <v>2020</v>
      </c>
      <c r="G24" s="4">
        <f t="shared" si="2"/>
        <v>83.95</v>
      </c>
      <c r="H24" s="9">
        <f t="shared" si="2"/>
        <v>83.95</v>
      </c>
      <c r="I24" s="4">
        <f t="shared" si="2"/>
        <v>84.05</v>
      </c>
      <c r="S24">
        <v>2036</v>
      </c>
      <c r="T24">
        <v>73.34</v>
      </c>
      <c r="U24">
        <v>92.04</v>
      </c>
      <c r="V24">
        <v>99.04</v>
      </c>
    </row>
    <row r="25" spans="1:22" x14ac:dyDescent="0.25">
      <c r="A25">
        <v>2038</v>
      </c>
      <c r="B25">
        <f t="shared" si="1"/>
        <v>73.08</v>
      </c>
      <c r="C25">
        <f t="shared" si="1"/>
        <v>92.97</v>
      </c>
      <c r="D25">
        <f t="shared" si="1"/>
        <v>99.37</v>
      </c>
      <c r="F25" s="4">
        <v>2030</v>
      </c>
      <c r="G25" s="4">
        <f>B17</f>
        <v>78.61</v>
      </c>
      <c r="H25" s="9">
        <f>C17</f>
        <v>89.62</v>
      </c>
      <c r="I25" s="4">
        <f>D17</f>
        <v>97.92</v>
      </c>
      <c r="S25">
        <v>2037</v>
      </c>
      <c r="T25">
        <v>73.23</v>
      </c>
      <c r="U25">
        <v>92.53</v>
      </c>
      <c r="V25">
        <v>99.21</v>
      </c>
    </row>
    <row r="26" spans="1:22" x14ac:dyDescent="0.25">
      <c r="A26">
        <v>2039</v>
      </c>
      <c r="B26">
        <f t="shared" si="1"/>
        <v>73.05</v>
      </c>
      <c r="C26">
        <f t="shared" si="1"/>
        <v>93.36</v>
      </c>
      <c r="D26">
        <f t="shared" si="1"/>
        <v>99.49</v>
      </c>
      <c r="F26" s="4">
        <v>2040</v>
      </c>
      <c r="G26" s="4">
        <f>B27</f>
        <v>73.11</v>
      </c>
      <c r="H26" s="9">
        <f>C27</f>
        <v>93.73</v>
      </c>
      <c r="I26" s="4">
        <f>D27</f>
        <v>99.61</v>
      </c>
      <c r="S26">
        <v>2038</v>
      </c>
      <c r="T26">
        <v>73.08</v>
      </c>
      <c r="U26">
        <v>92.97</v>
      </c>
      <c r="V26">
        <v>99.37</v>
      </c>
    </row>
    <row r="27" spans="1:22" x14ac:dyDescent="0.25">
      <c r="A27">
        <v>2040</v>
      </c>
      <c r="B27">
        <f t="shared" si="1"/>
        <v>73.11</v>
      </c>
      <c r="C27">
        <f t="shared" si="1"/>
        <v>93.73</v>
      </c>
      <c r="D27">
        <f t="shared" si="1"/>
        <v>99.61</v>
      </c>
      <c r="F27" s="4">
        <v>2050</v>
      </c>
      <c r="G27" s="4">
        <f>B37</f>
        <v>73.040000000000006</v>
      </c>
      <c r="H27" s="9">
        <f>C37</f>
        <v>95.91</v>
      </c>
      <c r="I27" s="4">
        <f>D37</f>
        <v>99.77</v>
      </c>
      <c r="S27">
        <v>2039</v>
      </c>
      <c r="T27">
        <v>73.05</v>
      </c>
      <c r="U27">
        <v>93.36</v>
      </c>
      <c r="V27">
        <v>99.49</v>
      </c>
    </row>
    <row r="28" spans="1:22" x14ac:dyDescent="0.25">
      <c r="A28">
        <v>2041</v>
      </c>
      <c r="B28">
        <f t="shared" si="1"/>
        <v>73.25</v>
      </c>
      <c r="C28">
        <f t="shared" si="1"/>
        <v>94.05</v>
      </c>
      <c r="D28">
        <f t="shared" si="1"/>
        <v>99.68</v>
      </c>
      <c r="F28" s="4">
        <v>2060</v>
      </c>
      <c r="G28" s="4">
        <f>B37</f>
        <v>73.040000000000006</v>
      </c>
      <c r="H28" s="9">
        <f>C37</f>
        <v>95.91</v>
      </c>
      <c r="I28" s="4">
        <f>D37</f>
        <v>99.77</v>
      </c>
      <c r="S28">
        <v>2040</v>
      </c>
      <c r="T28">
        <v>73.11</v>
      </c>
      <c r="U28">
        <v>93.73</v>
      </c>
      <c r="V28">
        <v>99.61</v>
      </c>
    </row>
    <row r="29" spans="1:22" x14ac:dyDescent="0.25">
      <c r="A29">
        <v>2042</v>
      </c>
      <c r="B29">
        <f t="shared" si="1"/>
        <v>73.41</v>
      </c>
      <c r="C29">
        <f t="shared" si="1"/>
        <v>94.35</v>
      </c>
      <c r="D29">
        <f t="shared" si="1"/>
        <v>99.74</v>
      </c>
      <c r="F29" s="4">
        <v>2070</v>
      </c>
      <c r="G29" s="4">
        <f>B57</f>
        <v>72.28</v>
      </c>
      <c r="H29" s="9">
        <f>C57</f>
        <v>98.14</v>
      </c>
      <c r="I29" s="4">
        <f>D57</f>
        <v>99.92</v>
      </c>
      <c r="S29">
        <v>2041</v>
      </c>
      <c r="T29">
        <v>73.25</v>
      </c>
      <c r="U29">
        <v>94.05</v>
      </c>
      <c r="V29">
        <v>99.68</v>
      </c>
    </row>
    <row r="30" spans="1:22" x14ac:dyDescent="0.25">
      <c r="A30">
        <v>2043</v>
      </c>
      <c r="B30">
        <f t="shared" si="1"/>
        <v>73.56</v>
      </c>
      <c r="C30">
        <f t="shared" si="1"/>
        <v>94.61</v>
      </c>
      <c r="D30">
        <f t="shared" si="1"/>
        <v>99.76</v>
      </c>
      <c r="F30" s="4">
        <v>2080</v>
      </c>
      <c r="G30" s="4">
        <f>B67</f>
        <v>72.58</v>
      </c>
      <c r="H30" s="9">
        <f>C67</f>
        <v>98.59</v>
      </c>
      <c r="I30" s="4">
        <f>D67</f>
        <v>99.95</v>
      </c>
      <c r="S30">
        <v>2042</v>
      </c>
      <c r="T30">
        <v>73.41</v>
      </c>
      <c r="U30">
        <v>94.35</v>
      </c>
      <c r="V30">
        <v>99.74</v>
      </c>
    </row>
    <row r="31" spans="1:22" x14ac:dyDescent="0.25">
      <c r="A31">
        <v>2044</v>
      </c>
      <c r="B31">
        <f t="shared" si="1"/>
        <v>73.680000000000007</v>
      </c>
      <c r="C31">
        <f t="shared" si="1"/>
        <v>94.85</v>
      </c>
      <c r="D31">
        <f t="shared" si="1"/>
        <v>99.73</v>
      </c>
      <c r="F31" s="4">
        <v>2090</v>
      </c>
      <c r="G31" s="4">
        <f>B77</f>
        <v>71.709999999999994</v>
      </c>
      <c r="H31" s="9">
        <f>C77</f>
        <v>98.99</v>
      </c>
      <c r="I31" s="4">
        <f>D77</f>
        <v>99.97</v>
      </c>
      <c r="S31">
        <v>2043</v>
      </c>
      <c r="T31">
        <v>73.56</v>
      </c>
      <c r="U31">
        <v>94.61</v>
      </c>
      <c r="V31">
        <v>99.76</v>
      </c>
    </row>
    <row r="32" spans="1:22" x14ac:dyDescent="0.25">
      <c r="A32">
        <v>2045</v>
      </c>
      <c r="B32">
        <f t="shared" si="1"/>
        <v>73.77</v>
      </c>
      <c r="C32">
        <f t="shared" si="1"/>
        <v>95.07</v>
      </c>
      <c r="D32">
        <f t="shared" si="1"/>
        <v>99.71</v>
      </c>
      <c r="F32" s="4">
        <v>2100</v>
      </c>
      <c r="G32" s="4">
        <f>B87</f>
        <v>71.62</v>
      </c>
      <c r="H32" s="9">
        <f>C87</f>
        <v>99.34</v>
      </c>
      <c r="I32" s="4">
        <f>D87</f>
        <v>99.98</v>
      </c>
      <c r="S32">
        <v>2044</v>
      </c>
      <c r="T32">
        <v>73.680000000000007</v>
      </c>
      <c r="U32">
        <v>94.85</v>
      </c>
      <c r="V32">
        <v>99.73</v>
      </c>
    </row>
    <row r="33" spans="1:22" x14ac:dyDescent="0.25">
      <c r="A33">
        <v>2046</v>
      </c>
      <c r="B33">
        <f t="shared" si="1"/>
        <v>73.81</v>
      </c>
      <c r="C33">
        <f t="shared" si="1"/>
        <v>95.27</v>
      </c>
      <c r="D33">
        <f t="shared" si="1"/>
        <v>99.7</v>
      </c>
      <c r="S33">
        <v>2045</v>
      </c>
      <c r="T33">
        <v>73.77</v>
      </c>
      <c r="U33">
        <v>95.07</v>
      </c>
      <c r="V33">
        <v>99.71</v>
      </c>
    </row>
    <row r="34" spans="1:22" x14ac:dyDescent="0.25">
      <c r="A34">
        <v>2047</v>
      </c>
      <c r="B34">
        <f t="shared" si="1"/>
        <v>73.739999999999995</v>
      </c>
      <c r="C34">
        <f t="shared" si="1"/>
        <v>95.46</v>
      </c>
      <c r="D34">
        <f t="shared" si="1"/>
        <v>99.72</v>
      </c>
      <c r="S34">
        <v>2046</v>
      </c>
      <c r="T34">
        <v>73.81</v>
      </c>
      <c r="U34">
        <v>95.27</v>
      </c>
      <c r="V34">
        <v>99.7</v>
      </c>
    </row>
    <row r="35" spans="1:22" x14ac:dyDescent="0.25">
      <c r="A35">
        <v>2048</v>
      </c>
      <c r="B35">
        <f t="shared" si="1"/>
        <v>73.540000000000006</v>
      </c>
      <c r="C35">
        <f t="shared" si="1"/>
        <v>95.63</v>
      </c>
      <c r="D35">
        <f t="shared" si="1"/>
        <v>99.74</v>
      </c>
      <c r="S35">
        <v>2047</v>
      </c>
      <c r="T35">
        <v>73.739999999999995</v>
      </c>
      <c r="U35">
        <v>95.46</v>
      </c>
      <c r="V35">
        <v>99.72</v>
      </c>
    </row>
    <row r="36" spans="1:22" x14ac:dyDescent="0.25">
      <c r="A36">
        <v>2049</v>
      </c>
      <c r="B36">
        <f t="shared" si="1"/>
        <v>73.31</v>
      </c>
      <c r="C36">
        <f t="shared" si="1"/>
        <v>95.78</v>
      </c>
      <c r="D36">
        <f t="shared" si="1"/>
        <v>99.76</v>
      </c>
      <c r="S36">
        <v>2048</v>
      </c>
      <c r="T36">
        <v>73.540000000000006</v>
      </c>
      <c r="U36">
        <v>95.63</v>
      </c>
      <c r="V36">
        <v>99.74</v>
      </c>
    </row>
    <row r="37" spans="1:22" x14ac:dyDescent="0.25">
      <c r="A37">
        <v>2050</v>
      </c>
      <c r="B37">
        <f t="shared" si="1"/>
        <v>73.040000000000006</v>
      </c>
      <c r="C37">
        <f t="shared" si="1"/>
        <v>95.91</v>
      </c>
      <c r="D37">
        <f t="shared" si="1"/>
        <v>99.77</v>
      </c>
      <c r="S37">
        <v>2049</v>
      </c>
      <c r="T37">
        <v>73.31</v>
      </c>
      <c r="U37">
        <v>95.78</v>
      </c>
      <c r="V37">
        <v>99.76</v>
      </c>
    </row>
    <row r="38" spans="1:22" x14ac:dyDescent="0.25">
      <c r="A38">
        <v>2051</v>
      </c>
      <c r="B38">
        <f t="shared" si="1"/>
        <v>72.739999999999995</v>
      </c>
      <c r="C38">
        <f t="shared" si="1"/>
        <v>96.04</v>
      </c>
      <c r="D38">
        <f t="shared" si="1"/>
        <v>99.78</v>
      </c>
      <c r="S38">
        <v>2050</v>
      </c>
      <c r="T38">
        <v>73.040000000000006</v>
      </c>
      <c r="U38">
        <v>95.91</v>
      </c>
      <c r="V38">
        <v>99.77</v>
      </c>
    </row>
    <row r="39" spans="1:22" x14ac:dyDescent="0.25">
      <c r="A39">
        <v>2052</v>
      </c>
      <c r="B39">
        <f t="shared" si="1"/>
        <v>72.459999999999994</v>
      </c>
      <c r="C39">
        <f t="shared" si="1"/>
        <v>96.16</v>
      </c>
      <c r="D39">
        <f t="shared" si="1"/>
        <v>99.8</v>
      </c>
      <c r="S39">
        <v>2051</v>
      </c>
      <c r="T39">
        <v>72.739999999999995</v>
      </c>
      <c r="U39">
        <v>96.04</v>
      </c>
      <c r="V39">
        <v>99.78</v>
      </c>
    </row>
    <row r="40" spans="1:22" x14ac:dyDescent="0.25">
      <c r="A40">
        <v>2053</v>
      </c>
      <c r="B40">
        <f t="shared" si="1"/>
        <v>72.180000000000007</v>
      </c>
      <c r="C40">
        <f t="shared" si="1"/>
        <v>96.29</v>
      </c>
      <c r="D40">
        <f t="shared" si="1"/>
        <v>99.81</v>
      </c>
      <c r="S40">
        <v>2052</v>
      </c>
      <c r="T40">
        <v>72.459999999999994</v>
      </c>
      <c r="U40">
        <v>96.16</v>
      </c>
      <c r="V40">
        <v>99.8</v>
      </c>
    </row>
    <row r="41" spans="1:22" x14ac:dyDescent="0.25">
      <c r="A41">
        <v>2054</v>
      </c>
      <c r="B41">
        <f t="shared" si="1"/>
        <v>71.94</v>
      </c>
      <c r="C41">
        <f t="shared" si="1"/>
        <v>96.42</v>
      </c>
      <c r="D41">
        <f t="shared" si="1"/>
        <v>99.82</v>
      </c>
      <c r="S41">
        <v>2053</v>
      </c>
      <c r="T41">
        <v>72.180000000000007</v>
      </c>
      <c r="U41">
        <v>96.29</v>
      </c>
      <c r="V41">
        <v>99.81</v>
      </c>
    </row>
    <row r="42" spans="1:22" x14ac:dyDescent="0.25">
      <c r="A42">
        <v>2055</v>
      </c>
      <c r="B42">
        <f t="shared" si="1"/>
        <v>71.72</v>
      </c>
      <c r="C42">
        <f t="shared" si="1"/>
        <v>96.55</v>
      </c>
      <c r="D42">
        <f t="shared" si="1"/>
        <v>99.83</v>
      </c>
      <c r="S42">
        <v>2054</v>
      </c>
      <c r="T42">
        <v>71.94</v>
      </c>
      <c r="U42">
        <v>96.42</v>
      </c>
      <c r="V42">
        <v>99.82</v>
      </c>
    </row>
    <row r="43" spans="1:22" x14ac:dyDescent="0.25">
      <c r="A43">
        <v>2056</v>
      </c>
      <c r="B43">
        <f t="shared" si="1"/>
        <v>71.52</v>
      </c>
      <c r="C43">
        <f t="shared" si="1"/>
        <v>96.68</v>
      </c>
      <c r="D43">
        <f t="shared" si="1"/>
        <v>99.84</v>
      </c>
      <c r="S43">
        <v>2055</v>
      </c>
      <c r="T43">
        <v>71.72</v>
      </c>
      <c r="U43">
        <v>96.55</v>
      </c>
      <c r="V43">
        <v>99.83</v>
      </c>
    </row>
    <row r="44" spans="1:22" x14ac:dyDescent="0.25">
      <c r="A44">
        <v>2057</v>
      </c>
      <c r="B44">
        <f t="shared" si="1"/>
        <v>71.349999999999994</v>
      </c>
      <c r="C44">
        <f t="shared" si="1"/>
        <v>96.81</v>
      </c>
      <c r="D44">
        <f t="shared" si="1"/>
        <v>99.84</v>
      </c>
      <c r="S44">
        <v>2056</v>
      </c>
      <c r="T44">
        <v>71.52</v>
      </c>
      <c r="U44">
        <v>96.68</v>
      </c>
      <c r="V44">
        <v>99.84</v>
      </c>
    </row>
    <row r="45" spans="1:22" x14ac:dyDescent="0.25">
      <c r="A45">
        <v>2058</v>
      </c>
      <c r="B45">
        <f t="shared" si="1"/>
        <v>71.209999999999994</v>
      </c>
      <c r="C45">
        <f t="shared" si="1"/>
        <v>96.94</v>
      </c>
      <c r="D45">
        <f t="shared" si="1"/>
        <v>99.85</v>
      </c>
      <c r="S45">
        <v>2057</v>
      </c>
      <c r="T45">
        <v>71.349999999999994</v>
      </c>
      <c r="U45">
        <v>96.81</v>
      </c>
      <c r="V45">
        <v>99.84</v>
      </c>
    </row>
    <row r="46" spans="1:22" x14ac:dyDescent="0.25">
      <c r="A46">
        <v>2059</v>
      </c>
      <c r="B46">
        <f t="shared" si="1"/>
        <v>71.14</v>
      </c>
      <c r="C46">
        <f t="shared" si="1"/>
        <v>97.06</v>
      </c>
      <c r="D46">
        <f t="shared" si="1"/>
        <v>99.86</v>
      </c>
      <c r="S46">
        <v>2058</v>
      </c>
      <c r="T46">
        <v>71.209999999999994</v>
      </c>
      <c r="U46">
        <v>96.94</v>
      </c>
      <c r="V46">
        <v>99.85</v>
      </c>
    </row>
    <row r="47" spans="1:22" x14ac:dyDescent="0.25">
      <c r="A47">
        <v>2060</v>
      </c>
      <c r="B47">
        <f t="shared" si="1"/>
        <v>71.13</v>
      </c>
      <c r="C47">
        <f t="shared" si="1"/>
        <v>97.19</v>
      </c>
      <c r="D47">
        <f t="shared" si="1"/>
        <v>99.87</v>
      </c>
      <c r="S47">
        <v>2059</v>
      </c>
      <c r="T47">
        <v>71.14</v>
      </c>
      <c r="U47">
        <v>97.06</v>
      </c>
      <c r="V47">
        <v>99.86</v>
      </c>
    </row>
    <row r="48" spans="1:22" x14ac:dyDescent="0.25">
      <c r="A48">
        <v>2061</v>
      </c>
      <c r="B48">
        <f t="shared" si="1"/>
        <v>71.19</v>
      </c>
      <c r="C48">
        <f t="shared" si="1"/>
        <v>97.3</v>
      </c>
      <c r="D48">
        <f t="shared" si="1"/>
        <v>99.87</v>
      </c>
      <c r="S48">
        <v>2060</v>
      </c>
      <c r="T48">
        <v>71.13</v>
      </c>
      <c r="U48">
        <v>97.19</v>
      </c>
      <c r="V48">
        <v>99.87</v>
      </c>
    </row>
    <row r="49" spans="1:22" x14ac:dyDescent="0.25">
      <c r="A49">
        <v>2062</v>
      </c>
      <c r="B49">
        <f t="shared" si="1"/>
        <v>71.27</v>
      </c>
      <c r="C49">
        <f t="shared" si="1"/>
        <v>97.41</v>
      </c>
      <c r="D49">
        <f t="shared" si="1"/>
        <v>99.88</v>
      </c>
      <c r="S49">
        <v>2061</v>
      </c>
      <c r="T49">
        <v>71.19</v>
      </c>
      <c r="U49">
        <v>97.3</v>
      </c>
      <c r="V49">
        <v>99.87</v>
      </c>
    </row>
    <row r="50" spans="1:22" x14ac:dyDescent="0.25">
      <c r="A50">
        <v>2063</v>
      </c>
      <c r="B50">
        <f t="shared" si="1"/>
        <v>71.400000000000006</v>
      </c>
      <c r="C50">
        <f t="shared" si="1"/>
        <v>97.52</v>
      </c>
      <c r="D50">
        <f t="shared" si="1"/>
        <v>99.89</v>
      </c>
      <c r="S50">
        <v>2062</v>
      </c>
      <c r="T50">
        <v>71.27</v>
      </c>
      <c r="U50">
        <v>97.41</v>
      </c>
      <c r="V50">
        <v>99.88</v>
      </c>
    </row>
    <row r="51" spans="1:22" x14ac:dyDescent="0.25">
      <c r="A51">
        <v>2064</v>
      </c>
      <c r="B51">
        <f t="shared" si="1"/>
        <v>71.540000000000006</v>
      </c>
      <c r="C51">
        <f t="shared" si="1"/>
        <v>97.63</v>
      </c>
      <c r="D51">
        <f t="shared" si="1"/>
        <v>99.89</v>
      </c>
      <c r="S51">
        <v>2063</v>
      </c>
      <c r="T51">
        <v>71.400000000000006</v>
      </c>
      <c r="U51">
        <v>97.52</v>
      </c>
      <c r="V51">
        <v>99.89</v>
      </c>
    </row>
    <row r="52" spans="1:22" x14ac:dyDescent="0.25">
      <c r="A52">
        <v>2065</v>
      </c>
      <c r="B52">
        <f t="shared" si="1"/>
        <v>71.67</v>
      </c>
      <c r="C52">
        <f t="shared" si="1"/>
        <v>97.72</v>
      </c>
      <c r="D52">
        <f t="shared" si="1"/>
        <v>99.9</v>
      </c>
      <c r="S52">
        <v>2064</v>
      </c>
      <c r="T52">
        <v>71.540000000000006</v>
      </c>
      <c r="U52">
        <v>97.63</v>
      </c>
      <c r="V52">
        <v>99.89</v>
      </c>
    </row>
    <row r="53" spans="1:22" x14ac:dyDescent="0.25">
      <c r="A53">
        <v>2066</v>
      </c>
      <c r="B53">
        <f t="shared" si="1"/>
        <v>71.819999999999993</v>
      </c>
      <c r="C53">
        <f t="shared" si="1"/>
        <v>97.82</v>
      </c>
      <c r="D53">
        <f t="shared" si="1"/>
        <v>99.9</v>
      </c>
      <c r="S53">
        <v>2065</v>
      </c>
      <c r="T53">
        <v>71.67</v>
      </c>
      <c r="U53">
        <v>97.72</v>
      </c>
      <c r="V53">
        <v>99.9</v>
      </c>
    </row>
    <row r="54" spans="1:22" x14ac:dyDescent="0.25">
      <c r="A54">
        <v>2067</v>
      </c>
      <c r="B54">
        <f t="shared" si="1"/>
        <v>71.959999999999994</v>
      </c>
      <c r="C54">
        <f t="shared" si="1"/>
        <v>97.91</v>
      </c>
      <c r="D54">
        <f t="shared" si="1"/>
        <v>99.91</v>
      </c>
      <c r="S54">
        <v>2066</v>
      </c>
      <c r="T54">
        <v>71.819999999999993</v>
      </c>
      <c r="U54">
        <v>97.82</v>
      </c>
      <c r="V54">
        <v>99.9</v>
      </c>
    </row>
    <row r="55" spans="1:22" x14ac:dyDescent="0.25">
      <c r="A55">
        <v>2068</v>
      </c>
      <c r="B55">
        <f t="shared" si="1"/>
        <v>72.09</v>
      </c>
      <c r="C55">
        <f t="shared" si="1"/>
        <v>97.99</v>
      </c>
      <c r="D55">
        <f t="shared" si="1"/>
        <v>99.91</v>
      </c>
      <c r="S55">
        <v>2067</v>
      </c>
      <c r="T55">
        <v>71.959999999999994</v>
      </c>
      <c r="U55">
        <v>97.91</v>
      </c>
      <c r="V55">
        <v>99.91</v>
      </c>
    </row>
    <row r="56" spans="1:22" x14ac:dyDescent="0.25">
      <c r="A56">
        <v>2069</v>
      </c>
      <c r="B56">
        <f t="shared" si="1"/>
        <v>72.2</v>
      </c>
      <c r="C56">
        <f t="shared" si="1"/>
        <v>98.07</v>
      </c>
      <c r="D56">
        <f t="shared" si="1"/>
        <v>99.92</v>
      </c>
      <c r="S56">
        <v>2068</v>
      </c>
      <c r="T56">
        <v>72.09</v>
      </c>
      <c r="U56">
        <v>97.99</v>
      </c>
      <c r="V56">
        <v>99.91</v>
      </c>
    </row>
    <row r="57" spans="1:22" x14ac:dyDescent="0.25">
      <c r="A57">
        <v>2070</v>
      </c>
      <c r="B57">
        <f t="shared" si="1"/>
        <v>72.28</v>
      </c>
      <c r="C57">
        <f t="shared" si="1"/>
        <v>98.14</v>
      </c>
      <c r="D57">
        <f t="shared" si="1"/>
        <v>99.92</v>
      </c>
      <c r="S57">
        <v>2069</v>
      </c>
      <c r="T57">
        <v>72.2</v>
      </c>
      <c r="U57">
        <v>98.07</v>
      </c>
      <c r="V57">
        <v>99.92</v>
      </c>
    </row>
    <row r="58" spans="1:22" x14ac:dyDescent="0.25">
      <c r="A58">
        <v>2071</v>
      </c>
      <c r="B58">
        <f t="shared" si="1"/>
        <v>72.33</v>
      </c>
      <c r="C58">
        <f t="shared" si="1"/>
        <v>98.21</v>
      </c>
      <c r="D58">
        <f t="shared" si="1"/>
        <v>99.92</v>
      </c>
      <c r="S58">
        <v>2070</v>
      </c>
      <c r="T58">
        <v>72.28</v>
      </c>
      <c r="U58">
        <v>98.14</v>
      </c>
      <c r="V58">
        <v>99.92</v>
      </c>
    </row>
    <row r="59" spans="1:22" x14ac:dyDescent="0.25">
      <c r="A59">
        <v>2072</v>
      </c>
      <c r="B59">
        <f t="shared" si="1"/>
        <v>72.36</v>
      </c>
      <c r="C59">
        <f t="shared" si="1"/>
        <v>98.27</v>
      </c>
      <c r="D59">
        <f t="shared" si="1"/>
        <v>99.93</v>
      </c>
      <c r="S59">
        <v>2071</v>
      </c>
      <c r="T59">
        <v>72.33</v>
      </c>
      <c r="U59">
        <v>98.21</v>
      </c>
      <c r="V59">
        <v>99.92</v>
      </c>
    </row>
    <row r="60" spans="1:22" x14ac:dyDescent="0.25">
      <c r="A60">
        <v>2073</v>
      </c>
      <c r="B60">
        <f t="shared" si="1"/>
        <v>72.37</v>
      </c>
      <c r="C60">
        <f t="shared" si="1"/>
        <v>98.33</v>
      </c>
      <c r="D60">
        <f t="shared" si="1"/>
        <v>99.93</v>
      </c>
      <c r="S60">
        <v>2072</v>
      </c>
      <c r="T60">
        <v>72.36</v>
      </c>
      <c r="U60">
        <v>98.27</v>
      </c>
      <c r="V60">
        <v>99.93</v>
      </c>
    </row>
    <row r="61" spans="1:22" x14ac:dyDescent="0.25">
      <c r="A61">
        <v>2074</v>
      </c>
      <c r="B61">
        <f t="shared" si="1"/>
        <v>72.349999999999994</v>
      </c>
      <c r="C61">
        <f t="shared" si="1"/>
        <v>98.37</v>
      </c>
      <c r="D61">
        <f t="shared" si="1"/>
        <v>99.94</v>
      </c>
      <c r="S61">
        <v>2073</v>
      </c>
      <c r="T61">
        <v>72.37</v>
      </c>
      <c r="U61">
        <v>98.33</v>
      </c>
      <c r="V61">
        <v>99.93</v>
      </c>
    </row>
    <row r="62" spans="1:22" x14ac:dyDescent="0.25">
      <c r="A62">
        <v>2075</v>
      </c>
      <c r="B62">
        <f t="shared" si="1"/>
        <v>72.290000000000006</v>
      </c>
      <c r="C62">
        <f t="shared" si="1"/>
        <v>98.42</v>
      </c>
      <c r="D62">
        <f t="shared" si="1"/>
        <v>99.94</v>
      </c>
      <c r="S62">
        <v>2074</v>
      </c>
      <c r="T62">
        <v>72.349999999999994</v>
      </c>
      <c r="U62">
        <v>98.37</v>
      </c>
      <c r="V62">
        <v>99.94</v>
      </c>
    </row>
    <row r="63" spans="1:22" x14ac:dyDescent="0.25">
      <c r="A63">
        <v>2076</v>
      </c>
      <c r="B63">
        <f t="shared" si="1"/>
        <v>72.36</v>
      </c>
      <c r="C63">
        <f t="shared" si="1"/>
        <v>98.46</v>
      </c>
      <c r="D63">
        <f t="shared" si="1"/>
        <v>99.94</v>
      </c>
      <c r="S63">
        <v>2075</v>
      </c>
      <c r="T63">
        <v>72.290000000000006</v>
      </c>
      <c r="U63">
        <v>98.42</v>
      </c>
      <c r="V63">
        <v>99.94</v>
      </c>
    </row>
    <row r="64" spans="1:22" x14ac:dyDescent="0.25">
      <c r="A64">
        <v>2077</v>
      </c>
      <c r="B64">
        <f t="shared" si="1"/>
        <v>72.42</v>
      </c>
      <c r="C64">
        <f t="shared" si="1"/>
        <v>98.49</v>
      </c>
      <c r="D64">
        <f t="shared" si="1"/>
        <v>99.94</v>
      </c>
      <c r="S64">
        <v>2076</v>
      </c>
      <c r="T64">
        <v>72.36</v>
      </c>
      <c r="U64">
        <v>98.46</v>
      </c>
      <c r="V64">
        <v>99.94</v>
      </c>
    </row>
    <row r="65" spans="1:22" x14ac:dyDescent="0.25">
      <c r="A65">
        <v>2078</v>
      </c>
      <c r="B65">
        <f t="shared" si="1"/>
        <v>72.489999999999995</v>
      </c>
      <c r="C65">
        <f t="shared" si="1"/>
        <v>98.53</v>
      </c>
      <c r="D65">
        <f t="shared" si="1"/>
        <v>99.95</v>
      </c>
      <c r="S65">
        <v>2077</v>
      </c>
      <c r="T65">
        <v>72.42</v>
      </c>
      <c r="U65">
        <v>98.49</v>
      </c>
      <c r="V65">
        <v>99.94</v>
      </c>
    </row>
    <row r="66" spans="1:22" x14ac:dyDescent="0.25">
      <c r="A66">
        <v>2079</v>
      </c>
      <c r="B66">
        <f t="shared" si="1"/>
        <v>72.55</v>
      </c>
      <c r="C66">
        <f t="shared" si="1"/>
        <v>98.56</v>
      </c>
      <c r="D66">
        <f t="shared" si="1"/>
        <v>99.95</v>
      </c>
      <c r="S66">
        <v>2078</v>
      </c>
      <c r="T66">
        <v>72.489999999999995</v>
      </c>
      <c r="U66">
        <v>98.53</v>
      </c>
      <c r="V66">
        <v>99.95</v>
      </c>
    </row>
    <row r="67" spans="1:22" x14ac:dyDescent="0.25">
      <c r="A67">
        <v>2080</v>
      </c>
      <c r="B67">
        <f t="shared" si="1"/>
        <v>72.58</v>
      </c>
      <c r="C67">
        <f t="shared" si="1"/>
        <v>98.59</v>
      </c>
      <c r="D67">
        <f t="shared" si="1"/>
        <v>99.95</v>
      </c>
      <c r="S67">
        <v>2079</v>
      </c>
      <c r="T67">
        <v>72.55</v>
      </c>
      <c r="U67">
        <v>98.56</v>
      </c>
      <c r="V67">
        <v>99.95</v>
      </c>
    </row>
    <row r="68" spans="1:22" x14ac:dyDescent="0.25">
      <c r="A68">
        <v>2081</v>
      </c>
      <c r="B68">
        <f t="shared" si="1"/>
        <v>72.540000000000006</v>
      </c>
      <c r="C68">
        <f t="shared" si="1"/>
        <v>98.62</v>
      </c>
      <c r="D68">
        <f t="shared" si="1"/>
        <v>99.96</v>
      </c>
      <c r="S68">
        <v>2080</v>
      </c>
      <c r="T68">
        <v>72.58</v>
      </c>
      <c r="U68">
        <v>98.59</v>
      </c>
      <c r="V68">
        <v>99.95</v>
      </c>
    </row>
    <row r="69" spans="1:22" x14ac:dyDescent="0.25">
      <c r="A69">
        <v>2082</v>
      </c>
      <c r="B69">
        <f t="shared" si="1"/>
        <v>72.459999999999994</v>
      </c>
      <c r="C69">
        <f t="shared" si="1"/>
        <v>98.66</v>
      </c>
      <c r="D69">
        <f t="shared" si="1"/>
        <v>99.96</v>
      </c>
      <c r="S69">
        <v>2081</v>
      </c>
      <c r="T69">
        <v>72.540000000000006</v>
      </c>
      <c r="U69">
        <v>98.62</v>
      </c>
      <c r="V69">
        <v>99.96</v>
      </c>
    </row>
    <row r="70" spans="1:22" x14ac:dyDescent="0.25">
      <c r="A70">
        <v>2083</v>
      </c>
      <c r="B70">
        <f t="shared" si="1"/>
        <v>72.36</v>
      </c>
      <c r="C70">
        <f t="shared" si="1"/>
        <v>98.71</v>
      </c>
      <c r="D70">
        <f t="shared" si="1"/>
        <v>99.96</v>
      </c>
      <c r="S70">
        <v>2082</v>
      </c>
      <c r="T70">
        <v>72.459999999999994</v>
      </c>
      <c r="U70">
        <v>98.66</v>
      </c>
      <c r="V70">
        <v>99.96</v>
      </c>
    </row>
    <row r="71" spans="1:22" x14ac:dyDescent="0.25">
      <c r="A71">
        <v>2084</v>
      </c>
      <c r="B71">
        <f t="shared" si="1"/>
        <v>72.260000000000005</v>
      </c>
      <c r="C71">
        <f t="shared" si="1"/>
        <v>98.75</v>
      </c>
      <c r="D71">
        <f t="shared" si="1"/>
        <v>99.96</v>
      </c>
      <c r="S71">
        <v>2083</v>
      </c>
      <c r="T71">
        <v>72.36</v>
      </c>
      <c r="U71">
        <v>98.71</v>
      </c>
      <c r="V71">
        <v>99.96</v>
      </c>
    </row>
    <row r="72" spans="1:22" x14ac:dyDescent="0.25">
      <c r="A72">
        <v>2085</v>
      </c>
      <c r="B72">
        <f t="shared" ref="B72:D87" si="3">T73</f>
        <v>72.17</v>
      </c>
      <c r="C72">
        <f t="shared" si="3"/>
        <v>98.79</v>
      </c>
      <c r="D72">
        <f t="shared" si="3"/>
        <v>99.96</v>
      </c>
      <c r="S72">
        <v>2084</v>
      </c>
      <c r="T72">
        <v>72.260000000000005</v>
      </c>
      <c r="U72">
        <v>98.75</v>
      </c>
      <c r="V72">
        <v>99.96</v>
      </c>
    </row>
    <row r="73" spans="1:22" x14ac:dyDescent="0.25">
      <c r="A73">
        <v>2086</v>
      </c>
      <c r="B73">
        <f t="shared" si="3"/>
        <v>72.069999999999993</v>
      </c>
      <c r="C73">
        <f t="shared" si="3"/>
        <v>98.84</v>
      </c>
      <c r="D73">
        <f t="shared" si="3"/>
        <v>99.97</v>
      </c>
      <c r="S73">
        <v>2085</v>
      </c>
      <c r="T73">
        <v>72.17</v>
      </c>
      <c r="U73">
        <v>98.79</v>
      </c>
      <c r="V73">
        <v>99.96</v>
      </c>
    </row>
    <row r="74" spans="1:22" x14ac:dyDescent="0.25">
      <c r="A74">
        <v>2087</v>
      </c>
      <c r="B74">
        <f t="shared" si="3"/>
        <v>71.97</v>
      </c>
      <c r="C74">
        <f t="shared" si="3"/>
        <v>98.88</v>
      </c>
      <c r="D74">
        <f t="shared" si="3"/>
        <v>99.97</v>
      </c>
      <c r="S74">
        <v>2086</v>
      </c>
      <c r="T74">
        <v>72.069999999999993</v>
      </c>
      <c r="U74">
        <v>98.84</v>
      </c>
      <c r="V74">
        <v>99.97</v>
      </c>
    </row>
    <row r="75" spans="1:22" x14ac:dyDescent="0.25">
      <c r="A75">
        <v>2088</v>
      </c>
      <c r="B75">
        <f t="shared" si="3"/>
        <v>71.88</v>
      </c>
      <c r="C75">
        <f t="shared" si="3"/>
        <v>98.92</v>
      </c>
      <c r="D75">
        <f t="shared" si="3"/>
        <v>99.97</v>
      </c>
      <c r="S75">
        <v>2087</v>
      </c>
      <c r="T75">
        <v>71.97</v>
      </c>
      <c r="U75">
        <v>98.88</v>
      </c>
      <c r="V75">
        <v>99.97</v>
      </c>
    </row>
    <row r="76" spans="1:22" x14ac:dyDescent="0.25">
      <c r="A76">
        <v>2089</v>
      </c>
      <c r="B76">
        <f t="shared" si="3"/>
        <v>71.78</v>
      </c>
      <c r="C76">
        <f t="shared" si="3"/>
        <v>98.95</v>
      </c>
      <c r="D76">
        <f t="shared" si="3"/>
        <v>99.97</v>
      </c>
      <c r="S76">
        <v>2088</v>
      </c>
      <c r="T76">
        <v>71.88</v>
      </c>
      <c r="U76">
        <v>98.92</v>
      </c>
      <c r="V76">
        <v>99.97</v>
      </c>
    </row>
    <row r="77" spans="1:22" x14ac:dyDescent="0.25">
      <c r="A77">
        <v>2090</v>
      </c>
      <c r="B77">
        <f t="shared" si="3"/>
        <v>71.709999999999994</v>
      </c>
      <c r="C77">
        <f t="shared" si="3"/>
        <v>98.99</v>
      </c>
      <c r="D77">
        <f t="shared" si="3"/>
        <v>99.97</v>
      </c>
      <c r="S77">
        <v>2089</v>
      </c>
      <c r="T77">
        <v>71.78</v>
      </c>
      <c r="U77">
        <v>98.95</v>
      </c>
      <c r="V77">
        <v>99.97</v>
      </c>
    </row>
    <row r="78" spans="1:22" x14ac:dyDescent="0.25">
      <c r="A78">
        <v>2091</v>
      </c>
      <c r="B78">
        <f t="shared" si="3"/>
        <v>71.67</v>
      </c>
      <c r="C78">
        <f t="shared" si="3"/>
        <v>99.03</v>
      </c>
      <c r="D78">
        <f t="shared" si="3"/>
        <v>99.97</v>
      </c>
      <c r="S78">
        <v>2090</v>
      </c>
      <c r="T78">
        <v>71.709999999999994</v>
      </c>
      <c r="U78">
        <v>98.99</v>
      </c>
      <c r="V78">
        <v>99.97</v>
      </c>
    </row>
    <row r="79" spans="1:22" x14ac:dyDescent="0.25">
      <c r="A79">
        <v>2092</v>
      </c>
      <c r="B79">
        <f t="shared" si="3"/>
        <v>71.62</v>
      </c>
      <c r="C79">
        <f t="shared" si="3"/>
        <v>99.06</v>
      </c>
      <c r="D79">
        <f t="shared" si="3"/>
        <v>99.97</v>
      </c>
      <c r="S79">
        <v>2091</v>
      </c>
      <c r="T79">
        <v>71.67</v>
      </c>
      <c r="U79">
        <v>99.03</v>
      </c>
      <c r="V79">
        <v>99.97</v>
      </c>
    </row>
    <row r="80" spans="1:22" x14ac:dyDescent="0.25">
      <c r="A80">
        <v>2093</v>
      </c>
      <c r="B80">
        <f t="shared" si="3"/>
        <v>71.599999999999994</v>
      </c>
      <c r="C80">
        <f t="shared" si="3"/>
        <v>99.09</v>
      </c>
      <c r="D80">
        <f t="shared" si="3"/>
        <v>99.98</v>
      </c>
      <c r="S80">
        <v>2092</v>
      </c>
      <c r="T80">
        <v>71.62</v>
      </c>
      <c r="U80">
        <v>99.06</v>
      </c>
      <c r="V80">
        <v>99.97</v>
      </c>
    </row>
    <row r="81" spans="1:22" x14ac:dyDescent="0.25">
      <c r="A81">
        <v>2094</v>
      </c>
      <c r="B81">
        <f t="shared" si="3"/>
        <v>71.56</v>
      </c>
      <c r="C81">
        <f t="shared" si="3"/>
        <v>99.12</v>
      </c>
      <c r="D81">
        <f t="shared" si="3"/>
        <v>99.98</v>
      </c>
      <c r="S81">
        <v>2093</v>
      </c>
      <c r="T81">
        <v>71.599999999999994</v>
      </c>
      <c r="U81">
        <v>99.09</v>
      </c>
      <c r="V81">
        <v>99.98</v>
      </c>
    </row>
    <row r="82" spans="1:22" x14ac:dyDescent="0.25">
      <c r="A82">
        <v>2095</v>
      </c>
      <c r="B82">
        <f t="shared" si="3"/>
        <v>71.5</v>
      </c>
      <c r="C82">
        <f t="shared" si="3"/>
        <v>99.16</v>
      </c>
      <c r="D82">
        <f t="shared" si="3"/>
        <v>99.98</v>
      </c>
      <c r="S82">
        <v>2094</v>
      </c>
      <c r="T82">
        <v>71.56</v>
      </c>
      <c r="U82">
        <v>99.12</v>
      </c>
      <c r="V82">
        <v>99.98</v>
      </c>
    </row>
    <row r="83" spans="1:22" x14ac:dyDescent="0.25">
      <c r="A83">
        <v>2096</v>
      </c>
      <c r="B83">
        <f t="shared" si="3"/>
        <v>71.42</v>
      </c>
      <c r="C83">
        <f t="shared" si="3"/>
        <v>99.19</v>
      </c>
      <c r="D83">
        <f t="shared" si="3"/>
        <v>99.98</v>
      </c>
      <c r="S83">
        <v>2095</v>
      </c>
      <c r="T83">
        <v>71.5</v>
      </c>
      <c r="U83">
        <v>99.16</v>
      </c>
      <c r="V83">
        <v>99.98</v>
      </c>
    </row>
    <row r="84" spans="1:22" x14ac:dyDescent="0.25">
      <c r="A84">
        <v>2097</v>
      </c>
      <c r="B84">
        <f t="shared" si="3"/>
        <v>71.36</v>
      </c>
      <c r="C84">
        <f t="shared" si="3"/>
        <v>99.23</v>
      </c>
      <c r="D84">
        <f t="shared" si="3"/>
        <v>99.98</v>
      </c>
      <c r="S84">
        <v>2096</v>
      </c>
      <c r="T84">
        <v>71.42</v>
      </c>
      <c r="U84">
        <v>99.19</v>
      </c>
      <c r="V84">
        <v>99.98</v>
      </c>
    </row>
    <row r="85" spans="1:22" x14ac:dyDescent="0.25">
      <c r="A85">
        <v>2098</v>
      </c>
      <c r="B85">
        <f t="shared" si="3"/>
        <v>71.38</v>
      </c>
      <c r="C85">
        <f t="shared" si="3"/>
        <v>99.27</v>
      </c>
      <c r="D85">
        <f t="shared" si="3"/>
        <v>99.98</v>
      </c>
      <c r="S85">
        <v>2097</v>
      </c>
      <c r="T85">
        <v>71.36</v>
      </c>
      <c r="U85">
        <v>99.23</v>
      </c>
      <c r="V85">
        <v>99.98</v>
      </c>
    </row>
    <row r="86" spans="1:22" x14ac:dyDescent="0.25">
      <c r="A86">
        <v>2099</v>
      </c>
      <c r="B86">
        <f t="shared" si="3"/>
        <v>71.48</v>
      </c>
      <c r="C86">
        <f t="shared" si="3"/>
        <v>99.3</v>
      </c>
      <c r="D86">
        <f t="shared" si="3"/>
        <v>99.98</v>
      </c>
      <c r="S86">
        <v>2098</v>
      </c>
      <c r="T86">
        <v>71.38</v>
      </c>
      <c r="U86">
        <v>99.27</v>
      </c>
      <c r="V86">
        <v>99.98</v>
      </c>
    </row>
    <row r="87" spans="1:22" x14ac:dyDescent="0.25">
      <c r="A87">
        <v>2100</v>
      </c>
      <c r="B87">
        <f t="shared" si="3"/>
        <v>71.62</v>
      </c>
      <c r="C87">
        <f t="shared" si="3"/>
        <v>99.34</v>
      </c>
      <c r="D87">
        <f t="shared" si="3"/>
        <v>99.98</v>
      </c>
      <c r="S87">
        <v>2099</v>
      </c>
      <c r="T87">
        <v>71.48</v>
      </c>
      <c r="U87">
        <v>99.3</v>
      </c>
      <c r="V87">
        <v>99.98</v>
      </c>
    </row>
    <row r="88" spans="1:22" x14ac:dyDescent="0.25">
      <c r="S88">
        <v>2100</v>
      </c>
      <c r="T88">
        <v>71.62</v>
      </c>
      <c r="U88">
        <v>99.34</v>
      </c>
      <c r="V88">
        <v>99.98</v>
      </c>
    </row>
  </sheetData>
  <mergeCells count="1">
    <mergeCell ref="F22:I22"/>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AFEF2-050A-4831-AC1B-2E375AEDE637}">
  <sheetPr codeName="Sheet33"/>
  <dimension ref="A1:V88"/>
  <sheetViews>
    <sheetView workbookViewId="0">
      <selection activeCell="F22" sqref="F22:I32"/>
    </sheetView>
  </sheetViews>
  <sheetFormatPr defaultRowHeight="15" x14ac:dyDescent="0.25"/>
  <cols>
    <col min="9" max="9" width="10.42578125" customWidth="1"/>
  </cols>
  <sheetData>
    <row r="1" spans="1:22" x14ac:dyDescent="0.25">
      <c r="B1" t="s">
        <v>29</v>
      </c>
      <c r="C1" t="s">
        <v>27</v>
      </c>
      <c r="D1" t="s">
        <v>28</v>
      </c>
      <c r="T1" t="s">
        <v>29</v>
      </c>
      <c r="U1" t="s">
        <v>27</v>
      </c>
      <c r="V1" t="s">
        <v>28</v>
      </c>
    </row>
    <row r="2" spans="1:22" x14ac:dyDescent="0.25">
      <c r="B2" t="str">
        <f>T2</f>
        <v>WB Low Income</v>
      </c>
      <c r="C2" t="str">
        <f>U2</f>
        <v>WB Low Income</v>
      </c>
      <c r="D2" t="str">
        <f>V2</f>
        <v>WB Low Income</v>
      </c>
      <c r="H2" t="s">
        <v>32</v>
      </c>
      <c r="T2" t="s">
        <v>22</v>
      </c>
      <c r="U2" t="s">
        <v>22</v>
      </c>
      <c r="V2" t="s">
        <v>22</v>
      </c>
    </row>
    <row r="3" spans="1:22" x14ac:dyDescent="0.25">
      <c r="B3" t="s">
        <v>7</v>
      </c>
      <c r="C3" t="s">
        <v>7</v>
      </c>
      <c r="D3" t="s">
        <v>7</v>
      </c>
      <c r="T3" t="s">
        <v>7</v>
      </c>
      <c r="U3" t="s">
        <v>7</v>
      </c>
      <c r="V3" t="s">
        <v>7</v>
      </c>
    </row>
    <row r="5" spans="1:22" x14ac:dyDescent="0.25">
      <c r="A5" t="str">
        <f>B2</f>
        <v>WB Low Income</v>
      </c>
      <c r="B5" t="s">
        <v>30</v>
      </c>
      <c r="C5" t="s">
        <v>30</v>
      </c>
      <c r="D5" t="s">
        <v>30</v>
      </c>
      <c r="T5" t="s">
        <v>30</v>
      </c>
      <c r="U5" t="s">
        <v>30</v>
      </c>
      <c r="V5" t="s">
        <v>30</v>
      </c>
    </row>
    <row r="6" spans="1:22" x14ac:dyDescent="0.25">
      <c r="B6" t="str">
        <f>T6</f>
        <v>SSP3 IFs</v>
      </c>
      <c r="C6" t="str">
        <f>U6</f>
        <v>SSP2 IFs</v>
      </c>
      <c r="D6" t="str">
        <f>V6</f>
        <v>SSP5 IFs</v>
      </c>
      <c r="T6" t="s">
        <v>11</v>
      </c>
      <c r="U6" t="s">
        <v>9</v>
      </c>
      <c r="V6" t="s">
        <v>13</v>
      </c>
    </row>
    <row r="7" spans="1:22" x14ac:dyDescent="0.25">
      <c r="A7">
        <v>2020</v>
      </c>
      <c r="B7">
        <f>T8</f>
        <v>31.93</v>
      </c>
      <c r="C7">
        <f t="shared" ref="C7:D22" si="0">U8</f>
        <v>31.93</v>
      </c>
      <c r="D7">
        <f t="shared" si="0"/>
        <v>31.98</v>
      </c>
      <c r="S7">
        <v>2019</v>
      </c>
      <c r="T7">
        <v>31.76</v>
      </c>
      <c r="U7">
        <v>31.76</v>
      </c>
      <c r="V7">
        <v>31.76</v>
      </c>
    </row>
    <row r="8" spans="1:22" x14ac:dyDescent="0.25">
      <c r="A8">
        <v>2021</v>
      </c>
      <c r="B8">
        <f t="shared" ref="B8:D71" si="1">T9</f>
        <v>32.270000000000003</v>
      </c>
      <c r="C8">
        <f t="shared" si="0"/>
        <v>32.44</v>
      </c>
      <c r="D8">
        <f t="shared" si="0"/>
        <v>32.68</v>
      </c>
      <c r="S8">
        <v>2020</v>
      </c>
      <c r="T8">
        <v>31.93</v>
      </c>
      <c r="U8">
        <v>31.93</v>
      </c>
      <c r="V8">
        <v>31.98</v>
      </c>
    </row>
    <row r="9" spans="1:22" x14ac:dyDescent="0.25">
      <c r="A9">
        <v>2022</v>
      </c>
      <c r="B9">
        <f t="shared" si="1"/>
        <v>32.78</v>
      </c>
      <c r="C9">
        <f t="shared" si="0"/>
        <v>33.17</v>
      </c>
      <c r="D9">
        <f t="shared" si="0"/>
        <v>33.770000000000003</v>
      </c>
      <c r="S9">
        <v>2021</v>
      </c>
      <c r="T9">
        <v>32.270000000000003</v>
      </c>
      <c r="U9">
        <v>32.44</v>
      </c>
      <c r="V9">
        <v>32.68</v>
      </c>
    </row>
    <row r="10" spans="1:22" x14ac:dyDescent="0.25">
      <c r="A10">
        <v>2023</v>
      </c>
      <c r="B10">
        <f t="shared" si="1"/>
        <v>33.21</v>
      </c>
      <c r="C10">
        <f t="shared" si="0"/>
        <v>33.9</v>
      </c>
      <c r="D10">
        <f t="shared" si="0"/>
        <v>34.97</v>
      </c>
      <c r="S10">
        <v>2022</v>
      </c>
      <c r="T10">
        <v>32.78</v>
      </c>
      <c r="U10">
        <v>33.17</v>
      </c>
      <c r="V10">
        <v>33.770000000000003</v>
      </c>
    </row>
    <row r="11" spans="1:22" x14ac:dyDescent="0.25">
      <c r="A11">
        <v>2024</v>
      </c>
      <c r="B11">
        <f t="shared" si="1"/>
        <v>33.61</v>
      </c>
      <c r="C11">
        <f t="shared" si="0"/>
        <v>34.700000000000003</v>
      </c>
      <c r="D11">
        <f t="shared" si="0"/>
        <v>36.39</v>
      </c>
      <c r="S11">
        <v>2023</v>
      </c>
      <c r="T11">
        <v>33.21</v>
      </c>
      <c r="U11">
        <v>33.9</v>
      </c>
      <c r="V11">
        <v>34.97</v>
      </c>
    </row>
    <row r="12" spans="1:22" x14ac:dyDescent="0.25">
      <c r="A12">
        <v>2025</v>
      </c>
      <c r="B12">
        <f t="shared" si="1"/>
        <v>33.979999999999997</v>
      </c>
      <c r="C12">
        <f t="shared" si="0"/>
        <v>35.56</v>
      </c>
      <c r="D12">
        <f t="shared" si="0"/>
        <v>38.07</v>
      </c>
      <c r="S12">
        <v>2024</v>
      </c>
      <c r="T12">
        <v>33.61</v>
      </c>
      <c r="U12">
        <v>34.700000000000003</v>
      </c>
      <c r="V12">
        <v>36.39</v>
      </c>
    </row>
    <row r="13" spans="1:22" x14ac:dyDescent="0.25">
      <c r="A13">
        <v>2026</v>
      </c>
      <c r="B13">
        <f t="shared" si="1"/>
        <v>34.39</v>
      </c>
      <c r="C13">
        <f t="shared" si="0"/>
        <v>36.56</v>
      </c>
      <c r="D13">
        <f t="shared" si="0"/>
        <v>40.04</v>
      </c>
      <c r="S13">
        <v>2025</v>
      </c>
      <c r="T13">
        <v>33.979999999999997</v>
      </c>
      <c r="U13">
        <v>35.56</v>
      </c>
      <c r="V13">
        <v>38.07</v>
      </c>
    </row>
    <row r="14" spans="1:22" x14ac:dyDescent="0.25">
      <c r="A14">
        <v>2027</v>
      </c>
      <c r="B14">
        <f t="shared" si="1"/>
        <v>34.85</v>
      </c>
      <c r="C14">
        <f t="shared" si="0"/>
        <v>37.68</v>
      </c>
      <c r="D14">
        <f t="shared" si="0"/>
        <v>42.25</v>
      </c>
      <c r="S14">
        <v>2026</v>
      </c>
      <c r="T14">
        <v>34.39</v>
      </c>
      <c r="U14">
        <v>36.56</v>
      </c>
      <c r="V14">
        <v>40.04</v>
      </c>
    </row>
    <row r="15" spans="1:22" x14ac:dyDescent="0.25">
      <c r="A15">
        <v>2028</v>
      </c>
      <c r="B15">
        <f t="shared" si="1"/>
        <v>35.270000000000003</v>
      </c>
      <c r="C15">
        <f t="shared" si="0"/>
        <v>38.81</v>
      </c>
      <c r="D15">
        <f t="shared" si="0"/>
        <v>44.65</v>
      </c>
      <c r="S15">
        <v>2027</v>
      </c>
      <c r="T15">
        <v>34.85</v>
      </c>
      <c r="U15">
        <v>37.68</v>
      </c>
      <c r="V15">
        <v>42.25</v>
      </c>
    </row>
    <row r="16" spans="1:22" x14ac:dyDescent="0.25">
      <c r="A16">
        <v>2029</v>
      </c>
      <c r="B16">
        <f t="shared" si="1"/>
        <v>35.630000000000003</v>
      </c>
      <c r="C16">
        <f t="shared" si="0"/>
        <v>39.96</v>
      </c>
      <c r="D16">
        <f t="shared" si="0"/>
        <v>47.21</v>
      </c>
      <c r="S16">
        <v>2028</v>
      </c>
      <c r="T16">
        <v>35.270000000000003</v>
      </c>
      <c r="U16">
        <v>38.81</v>
      </c>
      <c r="V16">
        <v>44.65</v>
      </c>
    </row>
    <row r="17" spans="1:22" x14ac:dyDescent="0.25">
      <c r="A17">
        <v>2030</v>
      </c>
      <c r="B17">
        <f t="shared" si="1"/>
        <v>35.97</v>
      </c>
      <c r="C17">
        <f t="shared" si="0"/>
        <v>41.18</v>
      </c>
      <c r="D17">
        <f t="shared" si="0"/>
        <v>49.96</v>
      </c>
      <c r="S17">
        <v>2029</v>
      </c>
      <c r="T17">
        <v>35.630000000000003</v>
      </c>
      <c r="U17">
        <v>39.96</v>
      </c>
      <c r="V17">
        <v>47.21</v>
      </c>
    </row>
    <row r="18" spans="1:22" x14ac:dyDescent="0.25">
      <c r="A18">
        <v>2031</v>
      </c>
      <c r="B18">
        <f t="shared" si="1"/>
        <v>36.4</v>
      </c>
      <c r="C18">
        <f t="shared" si="0"/>
        <v>42.48</v>
      </c>
      <c r="D18">
        <f t="shared" si="0"/>
        <v>52.85</v>
      </c>
      <c r="S18">
        <v>2030</v>
      </c>
      <c r="T18">
        <v>35.97</v>
      </c>
      <c r="U18">
        <v>41.18</v>
      </c>
      <c r="V18">
        <v>49.96</v>
      </c>
    </row>
    <row r="19" spans="1:22" x14ac:dyDescent="0.25">
      <c r="A19">
        <v>2032</v>
      </c>
      <c r="B19">
        <f t="shared" si="1"/>
        <v>36.85</v>
      </c>
      <c r="C19">
        <f t="shared" si="0"/>
        <v>43.78</v>
      </c>
      <c r="D19">
        <f t="shared" si="0"/>
        <v>55.83</v>
      </c>
      <c r="S19">
        <v>2031</v>
      </c>
      <c r="T19">
        <v>36.4</v>
      </c>
      <c r="U19">
        <v>42.48</v>
      </c>
      <c r="V19">
        <v>52.85</v>
      </c>
    </row>
    <row r="20" spans="1:22" x14ac:dyDescent="0.25">
      <c r="A20">
        <v>2033</v>
      </c>
      <c r="B20">
        <f t="shared" si="1"/>
        <v>37.35</v>
      </c>
      <c r="C20">
        <f t="shared" si="0"/>
        <v>45.08</v>
      </c>
      <c r="D20">
        <f t="shared" si="0"/>
        <v>58.82</v>
      </c>
      <c r="S20">
        <v>2032</v>
      </c>
      <c r="T20">
        <v>36.85</v>
      </c>
      <c r="U20">
        <v>43.78</v>
      </c>
      <c r="V20">
        <v>55.83</v>
      </c>
    </row>
    <row r="21" spans="1:22" x14ac:dyDescent="0.25">
      <c r="A21">
        <v>2034</v>
      </c>
      <c r="B21">
        <f t="shared" si="1"/>
        <v>37.92</v>
      </c>
      <c r="C21">
        <f t="shared" si="0"/>
        <v>46.38</v>
      </c>
      <c r="D21">
        <f t="shared" si="0"/>
        <v>61.73</v>
      </c>
      <c r="F21" t="s">
        <v>31</v>
      </c>
      <c r="S21">
        <v>2033</v>
      </c>
      <c r="T21">
        <v>37.35</v>
      </c>
      <c r="U21">
        <v>45.08</v>
      </c>
      <c r="V21">
        <v>58.82</v>
      </c>
    </row>
    <row r="22" spans="1:22" x14ac:dyDescent="0.25">
      <c r="A22">
        <v>2035</v>
      </c>
      <c r="B22">
        <f t="shared" si="1"/>
        <v>38.56</v>
      </c>
      <c r="C22">
        <f t="shared" si="0"/>
        <v>47.66</v>
      </c>
      <c r="D22">
        <f t="shared" si="0"/>
        <v>64.489999999999995</v>
      </c>
      <c r="F22" s="28" t="str">
        <f>A5</f>
        <v>WB Low Income</v>
      </c>
      <c r="G22" s="29"/>
      <c r="H22" s="29"/>
      <c r="I22" s="30"/>
      <c r="S22">
        <v>2034</v>
      </c>
      <c r="T22">
        <v>37.92</v>
      </c>
      <c r="U22">
        <v>46.38</v>
      </c>
      <c r="V22">
        <v>61.73</v>
      </c>
    </row>
    <row r="23" spans="1:22" x14ac:dyDescent="0.25">
      <c r="A23">
        <v>2036</v>
      </c>
      <c r="B23">
        <f t="shared" si="1"/>
        <v>39.25</v>
      </c>
      <c r="C23">
        <f t="shared" si="1"/>
        <v>48.92</v>
      </c>
      <c r="D23">
        <f t="shared" si="1"/>
        <v>66.900000000000006</v>
      </c>
      <c r="F23" s="4" t="s">
        <v>15</v>
      </c>
      <c r="G23" s="4" t="str">
        <f t="shared" ref="G23:I24" si="2">B6</f>
        <v>SSP3 IFs</v>
      </c>
      <c r="H23" s="4" t="str">
        <f t="shared" si="2"/>
        <v>SSP2 IFs</v>
      </c>
      <c r="I23" s="4" t="str">
        <f t="shared" si="2"/>
        <v>SSP5 IFs</v>
      </c>
      <c r="S23">
        <v>2035</v>
      </c>
      <c r="T23">
        <v>38.56</v>
      </c>
      <c r="U23">
        <v>47.66</v>
      </c>
      <c r="V23">
        <v>64.489999999999995</v>
      </c>
    </row>
    <row r="24" spans="1:22" x14ac:dyDescent="0.25">
      <c r="A24">
        <v>2037</v>
      </c>
      <c r="B24">
        <f t="shared" si="1"/>
        <v>39.9</v>
      </c>
      <c r="C24">
        <f t="shared" si="1"/>
        <v>50.11</v>
      </c>
      <c r="D24">
        <f t="shared" si="1"/>
        <v>69.040000000000006</v>
      </c>
      <c r="F24" s="4">
        <v>2020</v>
      </c>
      <c r="G24" s="4">
        <f t="shared" si="2"/>
        <v>31.93</v>
      </c>
      <c r="H24" s="9">
        <f t="shared" si="2"/>
        <v>31.93</v>
      </c>
      <c r="I24" s="4">
        <f t="shared" si="2"/>
        <v>31.98</v>
      </c>
      <c r="S24">
        <v>2036</v>
      </c>
      <c r="T24">
        <v>39.25</v>
      </c>
      <c r="U24">
        <v>48.92</v>
      </c>
      <c r="V24">
        <v>66.900000000000006</v>
      </c>
    </row>
    <row r="25" spans="1:22" x14ac:dyDescent="0.25">
      <c r="A25">
        <v>2038</v>
      </c>
      <c r="B25">
        <f t="shared" si="1"/>
        <v>40.49</v>
      </c>
      <c r="C25">
        <f t="shared" si="1"/>
        <v>51.2</v>
      </c>
      <c r="D25">
        <f t="shared" si="1"/>
        <v>70.91</v>
      </c>
      <c r="F25" s="4">
        <v>2030</v>
      </c>
      <c r="G25" s="4">
        <f>B17</f>
        <v>35.97</v>
      </c>
      <c r="H25" s="9">
        <f>C17</f>
        <v>41.18</v>
      </c>
      <c r="I25" s="4">
        <f>D17</f>
        <v>49.96</v>
      </c>
      <c r="S25">
        <v>2037</v>
      </c>
      <c r="T25">
        <v>39.9</v>
      </c>
      <c r="U25">
        <v>50.11</v>
      </c>
      <c r="V25">
        <v>69.040000000000006</v>
      </c>
    </row>
    <row r="26" spans="1:22" x14ac:dyDescent="0.25">
      <c r="A26">
        <v>2039</v>
      </c>
      <c r="B26">
        <f t="shared" si="1"/>
        <v>41.04</v>
      </c>
      <c r="C26">
        <f t="shared" si="1"/>
        <v>52.18</v>
      </c>
      <c r="D26">
        <f t="shared" si="1"/>
        <v>72.62</v>
      </c>
      <c r="F26" s="4">
        <v>2040</v>
      </c>
      <c r="G26" s="4">
        <f>B27</f>
        <v>41.55</v>
      </c>
      <c r="H26" s="9">
        <f>C27</f>
        <v>53.08</v>
      </c>
      <c r="I26" s="4">
        <f>D27</f>
        <v>74.12</v>
      </c>
      <c r="S26">
        <v>2038</v>
      </c>
      <c r="T26">
        <v>40.49</v>
      </c>
      <c r="U26">
        <v>51.2</v>
      </c>
      <c r="V26">
        <v>70.91</v>
      </c>
    </row>
    <row r="27" spans="1:22" x14ac:dyDescent="0.25">
      <c r="A27">
        <v>2040</v>
      </c>
      <c r="B27">
        <f t="shared" si="1"/>
        <v>41.55</v>
      </c>
      <c r="C27">
        <f t="shared" si="1"/>
        <v>53.08</v>
      </c>
      <c r="D27">
        <f t="shared" si="1"/>
        <v>74.12</v>
      </c>
      <c r="F27" s="4">
        <v>2050</v>
      </c>
      <c r="G27" s="4">
        <f>B37</f>
        <v>45.64</v>
      </c>
      <c r="H27" s="9">
        <f>C37</f>
        <v>60.1</v>
      </c>
      <c r="I27" s="4">
        <f>D37</f>
        <v>85.39</v>
      </c>
      <c r="S27">
        <v>2039</v>
      </c>
      <c r="T27">
        <v>41.04</v>
      </c>
      <c r="U27">
        <v>52.18</v>
      </c>
      <c r="V27">
        <v>72.62</v>
      </c>
    </row>
    <row r="28" spans="1:22" x14ac:dyDescent="0.25">
      <c r="A28">
        <v>2041</v>
      </c>
      <c r="B28">
        <f t="shared" si="1"/>
        <v>42.05</v>
      </c>
      <c r="C28">
        <f t="shared" si="1"/>
        <v>53.91</v>
      </c>
      <c r="D28">
        <f t="shared" si="1"/>
        <v>75.5</v>
      </c>
      <c r="F28" s="4">
        <v>2060</v>
      </c>
      <c r="G28" s="4">
        <f>B37</f>
        <v>45.64</v>
      </c>
      <c r="H28" s="9">
        <f>C37</f>
        <v>60.1</v>
      </c>
      <c r="I28" s="4">
        <f>D37</f>
        <v>85.39</v>
      </c>
      <c r="S28">
        <v>2040</v>
      </c>
      <c r="T28">
        <v>41.55</v>
      </c>
      <c r="U28">
        <v>53.08</v>
      </c>
      <c r="V28">
        <v>74.12</v>
      </c>
    </row>
    <row r="29" spans="1:22" x14ac:dyDescent="0.25">
      <c r="A29">
        <v>2042</v>
      </c>
      <c r="B29">
        <f t="shared" si="1"/>
        <v>42.52</v>
      </c>
      <c r="C29">
        <f t="shared" si="1"/>
        <v>54.67</v>
      </c>
      <c r="D29">
        <f t="shared" si="1"/>
        <v>76.83</v>
      </c>
      <c r="F29" s="4">
        <v>2070</v>
      </c>
      <c r="G29" s="4">
        <f>B57</f>
        <v>51.86</v>
      </c>
      <c r="H29" s="9">
        <f>C57</f>
        <v>71.62</v>
      </c>
      <c r="I29" s="4">
        <f>D57</f>
        <v>95.08</v>
      </c>
      <c r="S29">
        <v>2041</v>
      </c>
      <c r="T29">
        <v>42.05</v>
      </c>
      <c r="U29">
        <v>53.91</v>
      </c>
      <c r="V29">
        <v>75.5</v>
      </c>
    </row>
    <row r="30" spans="1:22" x14ac:dyDescent="0.25">
      <c r="A30">
        <v>2043</v>
      </c>
      <c r="B30">
        <f t="shared" si="1"/>
        <v>42.99</v>
      </c>
      <c r="C30">
        <f t="shared" si="1"/>
        <v>55.4</v>
      </c>
      <c r="D30">
        <f t="shared" si="1"/>
        <v>78.069999999999993</v>
      </c>
      <c r="F30" s="4">
        <v>2080</v>
      </c>
      <c r="G30" s="4">
        <f>B67</f>
        <v>54.6</v>
      </c>
      <c r="H30" s="9">
        <f>C67</f>
        <v>77.069999999999993</v>
      </c>
      <c r="I30" s="4">
        <f>D67</f>
        <v>97.39</v>
      </c>
      <c r="S30">
        <v>2042</v>
      </c>
      <c r="T30">
        <v>42.52</v>
      </c>
      <c r="U30">
        <v>54.67</v>
      </c>
      <c r="V30">
        <v>76.83</v>
      </c>
    </row>
    <row r="31" spans="1:22" x14ac:dyDescent="0.25">
      <c r="A31">
        <v>2044</v>
      </c>
      <c r="B31">
        <f t="shared" si="1"/>
        <v>43.42</v>
      </c>
      <c r="C31">
        <f t="shared" si="1"/>
        <v>56.1</v>
      </c>
      <c r="D31">
        <f t="shared" si="1"/>
        <v>79.209999999999994</v>
      </c>
      <c r="F31" s="4">
        <v>2090</v>
      </c>
      <c r="G31" s="4">
        <f>B77</f>
        <v>57.01</v>
      </c>
      <c r="H31" s="9">
        <f>C77</f>
        <v>81.47</v>
      </c>
      <c r="I31" s="4">
        <f>D77</f>
        <v>98.71</v>
      </c>
      <c r="S31">
        <v>2043</v>
      </c>
      <c r="T31">
        <v>42.99</v>
      </c>
      <c r="U31">
        <v>55.4</v>
      </c>
      <c r="V31">
        <v>78.069999999999993</v>
      </c>
    </row>
    <row r="32" spans="1:22" x14ac:dyDescent="0.25">
      <c r="A32">
        <v>2045</v>
      </c>
      <c r="B32">
        <f t="shared" si="1"/>
        <v>43.85</v>
      </c>
      <c r="C32">
        <f t="shared" si="1"/>
        <v>56.8</v>
      </c>
      <c r="D32">
        <f t="shared" si="1"/>
        <v>80.290000000000006</v>
      </c>
      <c r="F32" s="4">
        <v>2100</v>
      </c>
      <c r="G32" s="4">
        <f>B87</f>
        <v>60.21</v>
      </c>
      <c r="H32" s="9">
        <f>C87</f>
        <v>86.15</v>
      </c>
      <c r="I32" s="4">
        <f>D87</f>
        <v>99.33</v>
      </c>
      <c r="S32">
        <v>2044</v>
      </c>
      <c r="T32">
        <v>43.42</v>
      </c>
      <c r="U32">
        <v>56.1</v>
      </c>
      <c r="V32">
        <v>79.209999999999994</v>
      </c>
    </row>
    <row r="33" spans="1:22" x14ac:dyDescent="0.25">
      <c r="A33">
        <v>2046</v>
      </c>
      <c r="B33">
        <f t="shared" si="1"/>
        <v>44.25</v>
      </c>
      <c r="C33">
        <f t="shared" si="1"/>
        <v>57.49</v>
      </c>
      <c r="D33">
        <f t="shared" si="1"/>
        <v>81.34</v>
      </c>
      <c r="S33">
        <v>2045</v>
      </c>
      <c r="T33">
        <v>43.85</v>
      </c>
      <c r="U33">
        <v>56.8</v>
      </c>
      <c r="V33">
        <v>80.290000000000006</v>
      </c>
    </row>
    <row r="34" spans="1:22" x14ac:dyDescent="0.25">
      <c r="A34">
        <v>2047</v>
      </c>
      <c r="B34">
        <f t="shared" si="1"/>
        <v>44.62</v>
      </c>
      <c r="C34">
        <f t="shared" si="1"/>
        <v>58.17</v>
      </c>
      <c r="D34">
        <f t="shared" si="1"/>
        <v>82.4</v>
      </c>
      <c r="S34">
        <v>2046</v>
      </c>
      <c r="T34">
        <v>44.25</v>
      </c>
      <c r="U34">
        <v>57.49</v>
      </c>
      <c r="V34">
        <v>81.34</v>
      </c>
    </row>
    <row r="35" spans="1:22" x14ac:dyDescent="0.25">
      <c r="A35">
        <v>2048</v>
      </c>
      <c r="B35">
        <f t="shared" si="1"/>
        <v>44.98</v>
      </c>
      <c r="C35">
        <f t="shared" si="1"/>
        <v>58.84</v>
      </c>
      <c r="D35">
        <f t="shared" si="1"/>
        <v>83.44</v>
      </c>
      <c r="S35">
        <v>2047</v>
      </c>
      <c r="T35">
        <v>44.62</v>
      </c>
      <c r="U35">
        <v>58.17</v>
      </c>
      <c r="V35">
        <v>82.4</v>
      </c>
    </row>
    <row r="36" spans="1:22" x14ac:dyDescent="0.25">
      <c r="A36">
        <v>2049</v>
      </c>
      <c r="B36">
        <f t="shared" si="1"/>
        <v>45.31</v>
      </c>
      <c r="C36">
        <f t="shared" si="1"/>
        <v>59.48</v>
      </c>
      <c r="D36">
        <f t="shared" si="1"/>
        <v>84.43</v>
      </c>
      <c r="S36">
        <v>2048</v>
      </c>
      <c r="T36">
        <v>44.98</v>
      </c>
      <c r="U36">
        <v>58.84</v>
      </c>
      <c r="V36">
        <v>83.44</v>
      </c>
    </row>
    <row r="37" spans="1:22" x14ac:dyDescent="0.25">
      <c r="A37">
        <v>2050</v>
      </c>
      <c r="B37">
        <f t="shared" si="1"/>
        <v>45.64</v>
      </c>
      <c r="C37">
        <f t="shared" si="1"/>
        <v>60.1</v>
      </c>
      <c r="D37">
        <f t="shared" si="1"/>
        <v>85.39</v>
      </c>
      <c r="S37">
        <v>2049</v>
      </c>
      <c r="T37">
        <v>45.31</v>
      </c>
      <c r="U37">
        <v>59.48</v>
      </c>
      <c r="V37">
        <v>84.43</v>
      </c>
    </row>
    <row r="38" spans="1:22" x14ac:dyDescent="0.25">
      <c r="A38">
        <v>2051</v>
      </c>
      <c r="B38">
        <f t="shared" si="1"/>
        <v>45.96</v>
      </c>
      <c r="C38">
        <f t="shared" si="1"/>
        <v>60.72</v>
      </c>
      <c r="D38">
        <f t="shared" si="1"/>
        <v>86.32</v>
      </c>
      <c r="S38">
        <v>2050</v>
      </c>
      <c r="T38">
        <v>45.64</v>
      </c>
      <c r="U38">
        <v>60.1</v>
      </c>
      <c r="V38">
        <v>85.39</v>
      </c>
    </row>
    <row r="39" spans="1:22" x14ac:dyDescent="0.25">
      <c r="A39">
        <v>2052</v>
      </c>
      <c r="B39">
        <f t="shared" si="1"/>
        <v>46.27</v>
      </c>
      <c r="C39">
        <f t="shared" si="1"/>
        <v>61.34</v>
      </c>
      <c r="D39">
        <f t="shared" si="1"/>
        <v>87.23</v>
      </c>
      <c r="S39">
        <v>2051</v>
      </c>
      <c r="T39">
        <v>45.96</v>
      </c>
      <c r="U39">
        <v>60.72</v>
      </c>
      <c r="V39">
        <v>86.32</v>
      </c>
    </row>
    <row r="40" spans="1:22" x14ac:dyDescent="0.25">
      <c r="A40">
        <v>2053</v>
      </c>
      <c r="B40">
        <f t="shared" si="1"/>
        <v>46.59</v>
      </c>
      <c r="C40">
        <f t="shared" si="1"/>
        <v>61.96</v>
      </c>
      <c r="D40">
        <f t="shared" si="1"/>
        <v>88.05</v>
      </c>
      <c r="S40">
        <v>2052</v>
      </c>
      <c r="T40">
        <v>46.27</v>
      </c>
      <c r="U40">
        <v>61.34</v>
      </c>
      <c r="V40">
        <v>87.23</v>
      </c>
    </row>
    <row r="41" spans="1:22" x14ac:dyDescent="0.25">
      <c r="A41">
        <v>2054</v>
      </c>
      <c r="B41">
        <f t="shared" si="1"/>
        <v>46.91</v>
      </c>
      <c r="C41">
        <f t="shared" si="1"/>
        <v>62.57</v>
      </c>
      <c r="D41">
        <f t="shared" si="1"/>
        <v>88.79</v>
      </c>
      <c r="S41">
        <v>2053</v>
      </c>
      <c r="T41">
        <v>46.59</v>
      </c>
      <c r="U41">
        <v>61.96</v>
      </c>
      <c r="V41">
        <v>88.05</v>
      </c>
    </row>
    <row r="42" spans="1:22" x14ac:dyDescent="0.25">
      <c r="A42">
        <v>2055</v>
      </c>
      <c r="B42">
        <f t="shared" si="1"/>
        <v>47.23</v>
      </c>
      <c r="C42">
        <f t="shared" si="1"/>
        <v>63.19</v>
      </c>
      <c r="D42">
        <f t="shared" si="1"/>
        <v>89.45</v>
      </c>
      <c r="S42">
        <v>2054</v>
      </c>
      <c r="T42">
        <v>46.91</v>
      </c>
      <c r="U42">
        <v>62.57</v>
      </c>
      <c r="V42">
        <v>88.79</v>
      </c>
    </row>
    <row r="43" spans="1:22" x14ac:dyDescent="0.25">
      <c r="A43">
        <v>2056</v>
      </c>
      <c r="B43">
        <f t="shared" si="1"/>
        <v>47.56</v>
      </c>
      <c r="C43">
        <f t="shared" si="1"/>
        <v>63.82</v>
      </c>
      <c r="D43">
        <f t="shared" si="1"/>
        <v>90.05</v>
      </c>
      <c r="S43">
        <v>2055</v>
      </c>
      <c r="T43">
        <v>47.23</v>
      </c>
      <c r="U43">
        <v>63.19</v>
      </c>
      <c r="V43">
        <v>89.45</v>
      </c>
    </row>
    <row r="44" spans="1:22" x14ac:dyDescent="0.25">
      <c r="A44">
        <v>2057</v>
      </c>
      <c r="B44">
        <f t="shared" si="1"/>
        <v>47.9</v>
      </c>
      <c r="C44">
        <f t="shared" si="1"/>
        <v>64.459999999999994</v>
      </c>
      <c r="D44">
        <f t="shared" si="1"/>
        <v>90.59</v>
      </c>
      <c r="S44">
        <v>2056</v>
      </c>
      <c r="T44">
        <v>47.56</v>
      </c>
      <c r="U44">
        <v>63.82</v>
      </c>
      <c r="V44">
        <v>90.05</v>
      </c>
    </row>
    <row r="45" spans="1:22" x14ac:dyDescent="0.25">
      <c r="A45">
        <v>2058</v>
      </c>
      <c r="B45">
        <f t="shared" si="1"/>
        <v>48.27</v>
      </c>
      <c r="C45">
        <f t="shared" si="1"/>
        <v>65.11</v>
      </c>
      <c r="D45">
        <f t="shared" si="1"/>
        <v>91.09</v>
      </c>
      <c r="S45">
        <v>2057</v>
      </c>
      <c r="T45">
        <v>47.9</v>
      </c>
      <c r="U45">
        <v>64.459999999999994</v>
      </c>
      <c r="V45">
        <v>90.59</v>
      </c>
    </row>
    <row r="46" spans="1:22" x14ac:dyDescent="0.25">
      <c r="A46">
        <v>2059</v>
      </c>
      <c r="B46">
        <f t="shared" si="1"/>
        <v>48.67</v>
      </c>
      <c r="C46">
        <f t="shared" si="1"/>
        <v>65.790000000000006</v>
      </c>
      <c r="D46">
        <f t="shared" si="1"/>
        <v>91.54</v>
      </c>
      <c r="S46">
        <v>2058</v>
      </c>
      <c r="T46">
        <v>48.27</v>
      </c>
      <c r="U46">
        <v>65.11</v>
      </c>
      <c r="V46">
        <v>91.09</v>
      </c>
    </row>
    <row r="47" spans="1:22" x14ac:dyDescent="0.25">
      <c r="A47">
        <v>2060</v>
      </c>
      <c r="B47">
        <f t="shared" si="1"/>
        <v>49.03</v>
      </c>
      <c r="C47">
        <f t="shared" si="1"/>
        <v>66.41</v>
      </c>
      <c r="D47">
        <f t="shared" si="1"/>
        <v>91.89</v>
      </c>
      <c r="S47">
        <v>2059</v>
      </c>
      <c r="T47">
        <v>48.67</v>
      </c>
      <c r="U47">
        <v>65.790000000000006</v>
      </c>
      <c r="V47">
        <v>91.54</v>
      </c>
    </row>
    <row r="48" spans="1:22" x14ac:dyDescent="0.25">
      <c r="A48">
        <v>2061</v>
      </c>
      <c r="B48">
        <f t="shared" si="1"/>
        <v>49.41</v>
      </c>
      <c r="C48">
        <f t="shared" si="1"/>
        <v>67.02</v>
      </c>
      <c r="D48">
        <f t="shared" si="1"/>
        <v>92.23</v>
      </c>
      <c r="S48">
        <v>2060</v>
      </c>
      <c r="T48">
        <v>49.03</v>
      </c>
      <c r="U48">
        <v>66.41</v>
      </c>
      <c r="V48">
        <v>91.89</v>
      </c>
    </row>
    <row r="49" spans="1:22" x14ac:dyDescent="0.25">
      <c r="A49">
        <v>2062</v>
      </c>
      <c r="B49">
        <f t="shared" si="1"/>
        <v>49.79</v>
      </c>
      <c r="C49">
        <f t="shared" si="1"/>
        <v>67.63</v>
      </c>
      <c r="D49">
        <f t="shared" si="1"/>
        <v>92.6</v>
      </c>
      <c r="S49">
        <v>2061</v>
      </c>
      <c r="T49">
        <v>49.41</v>
      </c>
      <c r="U49">
        <v>67.02</v>
      </c>
      <c r="V49">
        <v>92.23</v>
      </c>
    </row>
    <row r="50" spans="1:22" x14ac:dyDescent="0.25">
      <c r="A50">
        <v>2063</v>
      </c>
      <c r="B50">
        <f t="shared" si="1"/>
        <v>50.17</v>
      </c>
      <c r="C50">
        <f t="shared" si="1"/>
        <v>68.239999999999995</v>
      </c>
      <c r="D50">
        <f t="shared" si="1"/>
        <v>92.98</v>
      </c>
      <c r="S50">
        <v>2062</v>
      </c>
      <c r="T50">
        <v>49.79</v>
      </c>
      <c r="U50">
        <v>67.63</v>
      </c>
      <c r="V50">
        <v>92.6</v>
      </c>
    </row>
    <row r="51" spans="1:22" x14ac:dyDescent="0.25">
      <c r="A51">
        <v>2064</v>
      </c>
      <c r="B51">
        <f t="shared" si="1"/>
        <v>50.51</v>
      </c>
      <c r="C51">
        <f t="shared" si="1"/>
        <v>68.790000000000006</v>
      </c>
      <c r="D51">
        <f t="shared" si="1"/>
        <v>93.34</v>
      </c>
      <c r="S51">
        <v>2063</v>
      </c>
      <c r="T51">
        <v>50.17</v>
      </c>
      <c r="U51">
        <v>68.239999999999995</v>
      </c>
      <c r="V51">
        <v>92.98</v>
      </c>
    </row>
    <row r="52" spans="1:22" x14ac:dyDescent="0.25">
      <c r="A52">
        <v>2065</v>
      </c>
      <c r="B52">
        <f t="shared" si="1"/>
        <v>50.82</v>
      </c>
      <c r="C52">
        <f t="shared" si="1"/>
        <v>69.290000000000006</v>
      </c>
      <c r="D52">
        <f t="shared" si="1"/>
        <v>93.67</v>
      </c>
      <c r="S52">
        <v>2064</v>
      </c>
      <c r="T52">
        <v>50.51</v>
      </c>
      <c r="U52">
        <v>68.790000000000006</v>
      </c>
      <c r="V52">
        <v>93.34</v>
      </c>
    </row>
    <row r="53" spans="1:22" x14ac:dyDescent="0.25">
      <c r="A53">
        <v>2066</v>
      </c>
      <c r="B53">
        <f t="shared" si="1"/>
        <v>51.07</v>
      </c>
      <c r="C53">
        <f t="shared" si="1"/>
        <v>69.760000000000005</v>
      </c>
      <c r="D53">
        <f t="shared" si="1"/>
        <v>93.98</v>
      </c>
      <c r="S53">
        <v>2065</v>
      </c>
      <c r="T53">
        <v>50.82</v>
      </c>
      <c r="U53">
        <v>69.290000000000006</v>
      </c>
      <c r="V53">
        <v>93.67</v>
      </c>
    </row>
    <row r="54" spans="1:22" x14ac:dyDescent="0.25">
      <c r="A54">
        <v>2067</v>
      </c>
      <c r="B54">
        <f t="shared" si="1"/>
        <v>51.28</v>
      </c>
      <c r="C54">
        <f t="shared" si="1"/>
        <v>70.209999999999994</v>
      </c>
      <c r="D54">
        <f t="shared" si="1"/>
        <v>94.28</v>
      </c>
      <c r="S54">
        <v>2066</v>
      </c>
      <c r="T54">
        <v>51.07</v>
      </c>
      <c r="U54">
        <v>69.760000000000005</v>
      </c>
      <c r="V54">
        <v>93.98</v>
      </c>
    </row>
    <row r="55" spans="1:22" x14ac:dyDescent="0.25">
      <c r="A55">
        <v>2068</v>
      </c>
      <c r="B55">
        <f t="shared" si="1"/>
        <v>51.46</v>
      </c>
      <c r="C55">
        <f t="shared" si="1"/>
        <v>70.650000000000006</v>
      </c>
      <c r="D55">
        <f t="shared" si="1"/>
        <v>94.56</v>
      </c>
      <c r="S55">
        <v>2067</v>
      </c>
      <c r="T55">
        <v>51.28</v>
      </c>
      <c r="U55">
        <v>70.209999999999994</v>
      </c>
      <c r="V55">
        <v>94.28</v>
      </c>
    </row>
    <row r="56" spans="1:22" x14ac:dyDescent="0.25">
      <c r="A56">
        <v>2069</v>
      </c>
      <c r="B56">
        <f t="shared" si="1"/>
        <v>51.66</v>
      </c>
      <c r="C56">
        <f t="shared" si="1"/>
        <v>71.11</v>
      </c>
      <c r="D56">
        <f t="shared" si="1"/>
        <v>94.82</v>
      </c>
      <c r="S56">
        <v>2068</v>
      </c>
      <c r="T56">
        <v>51.46</v>
      </c>
      <c r="U56">
        <v>70.650000000000006</v>
      </c>
      <c r="V56">
        <v>94.56</v>
      </c>
    </row>
    <row r="57" spans="1:22" x14ac:dyDescent="0.25">
      <c r="A57">
        <v>2070</v>
      </c>
      <c r="B57">
        <f t="shared" si="1"/>
        <v>51.86</v>
      </c>
      <c r="C57">
        <f t="shared" si="1"/>
        <v>71.62</v>
      </c>
      <c r="D57">
        <f t="shared" si="1"/>
        <v>95.08</v>
      </c>
      <c r="S57">
        <v>2069</v>
      </c>
      <c r="T57">
        <v>51.66</v>
      </c>
      <c r="U57">
        <v>71.11</v>
      </c>
      <c r="V57">
        <v>94.82</v>
      </c>
    </row>
    <row r="58" spans="1:22" x14ac:dyDescent="0.25">
      <c r="A58">
        <v>2071</v>
      </c>
      <c r="B58">
        <f t="shared" si="1"/>
        <v>52.07</v>
      </c>
      <c r="C58">
        <f t="shared" si="1"/>
        <v>72.13</v>
      </c>
      <c r="D58">
        <f t="shared" si="1"/>
        <v>95.33</v>
      </c>
      <c r="S58">
        <v>2070</v>
      </c>
      <c r="T58">
        <v>51.86</v>
      </c>
      <c r="U58">
        <v>71.62</v>
      </c>
      <c r="V58">
        <v>95.08</v>
      </c>
    </row>
    <row r="59" spans="1:22" x14ac:dyDescent="0.25">
      <c r="A59">
        <v>2072</v>
      </c>
      <c r="B59">
        <f t="shared" si="1"/>
        <v>52.29</v>
      </c>
      <c r="C59">
        <f t="shared" si="1"/>
        <v>72.650000000000006</v>
      </c>
      <c r="D59">
        <f t="shared" si="1"/>
        <v>95.6</v>
      </c>
      <c r="S59">
        <v>2071</v>
      </c>
      <c r="T59">
        <v>52.07</v>
      </c>
      <c r="U59">
        <v>72.13</v>
      </c>
      <c r="V59">
        <v>95.33</v>
      </c>
    </row>
    <row r="60" spans="1:22" x14ac:dyDescent="0.25">
      <c r="A60">
        <v>2073</v>
      </c>
      <c r="B60">
        <f t="shared" si="1"/>
        <v>52.51</v>
      </c>
      <c r="C60">
        <f t="shared" si="1"/>
        <v>73.16</v>
      </c>
      <c r="D60">
        <f t="shared" si="1"/>
        <v>95.88</v>
      </c>
      <c r="S60">
        <v>2072</v>
      </c>
      <c r="T60">
        <v>52.29</v>
      </c>
      <c r="U60">
        <v>72.650000000000006</v>
      </c>
      <c r="V60">
        <v>95.6</v>
      </c>
    </row>
    <row r="61" spans="1:22" x14ac:dyDescent="0.25">
      <c r="A61">
        <v>2074</v>
      </c>
      <c r="B61">
        <f t="shared" si="1"/>
        <v>52.76</v>
      </c>
      <c r="C61">
        <f t="shared" si="1"/>
        <v>73.680000000000007</v>
      </c>
      <c r="D61">
        <f t="shared" si="1"/>
        <v>96.14</v>
      </c>
      <c r="S61">
        <v>2073</v>
      </c>
      <c r="T61">
        <v>52.51</v>
      </c>
      <c r="U61">
        <v>73.16</v>
      </c>
      <c r="V61">
        <v>95.88</v>
      </c>
    </row>
    <row r="62" spans="1:22" x14ac:dyDescent="0.25">
      <c r="A62">
        <v>2075</v>
      </c>
      <c r="B62">
        <f t="shared" si="1"/>
        <v>53.02</v>
      </c>
      <c r="C62">
        <f t="shared" si="1"/>
        <v>74.25</v>
      </c>
      <c r="D62">
        <f t="shared" si="1"/>
        <v>96.39</v>
      </c>
      <c r="S62">
        <v>2074</v>
      </c>
      <c r="T62">
        <v>52.76</v>
      </c>
      <c r="U62">
        <v>73.680000000000007</v>
      </c>
      <c r="V62">
        <v>96.14</v>
      </c>
    </row>
    <row r="63" spans="1:22" x14ac:dyDescent="0.25">
      <c r="A63">
        <v>2076</v>
      </c>
      <c r="B63">
        <f t="shared" si="1"/>
        <v>53.31</v>
      </c>
      <c r="C63">
        <f t="shared" si="1"/>
        <v>74.819999999999993</v>
      </c>
      <c r="D63">
        <f t="shared" si="1"/>
        <v>96.62</v>
      </c>
      <c r="S63">
        <v>2075</v>
      </c>
      <c r="T63">
        <v>53.02</v>
      </c>
      <c r="U63">
        <v>74.25</v>
      </c>
      <c r="V63">
        <v>96.39</v>
      </c>
    </row>
    <row r="64" spans="1:22" x14ac:dyDescent="0.25">
      <c r="A64">
        <v>2077</v>
      </c>
      <c r="B64">
        <f t="shared" si="1"/>
        <v>53.62</v>
      </c>
      <c r="C64">
        <f t="shared" si="1"/>
        <v>75.41</v>
      </c>
      <c r="D64">
        <f t="shared" si="1"/>
        <v>96.83</v>
      </c>
      <c r="S64">
        <v>2076</v>
      </c>
      <c r="T64">
        <v>53.31</v>
      </c>
      <c r="U64">
        <v>74.819999999999993</v>
      </c>
      <c r="V64">
        <v>96.62</v>
      </c>
    </row>
    <row r="65" spans="1:22" x14ac:dyDescent="0.25">
      <c r="A65">
        <v>2078</v>
      </c>
      <c r="B65">
        <f t="shared" si="1"/>
        <v>53.95</v>
      </c>
      <c r="C65">
        <f t="shared" si="1"/>
        <v>75.989999999999995</v>
      </c>
      <c r="D65">
        <f t="shared" si="1"/>
        <v>97.03</v>
      </c>
      <c r="S65">
        <v>2077</v>
      </c>
      <c r="T65">
        <v>53.62</v>
      </c>
      <c r="U65">
        <v>75.41</v>
      </c>
      <c r="V65">
        <v>96.83</v>
      </c>
    </row>
    <row r="66" spans="1:22" x14ac:dyDescent="0.25">
      <c r="A66">
        <v>2079</v>
      </c>
      <c r="B66">
        <f t="shared" si="1"/>
        <v>54.28</v>
      </c>
      <c r="C66">
        <f t="shared" si="1"/>
        <v>76.540000000000006</v>
      </c>
      <c r="D66">
        <f t="shared" si="1"/>
        <v>97.21</v>
      </c>
      <c r="S66">
        <v>2078</v>
      </c>
      <c r="T66">
        <v>53.95</v>
      </c>
      <c r="U66">
        <v>75.989999999999995</v>
      </c>
      <c r="V66">
        <v>97.03</v>
      </c>
    </row>
    <row r="67" spans="1:22" x14ac:dyDescent="0.25">
      <c r="A67">
        <v>2080</v>
      </c>
      <c r="B67">
        <f t="shared" si="1"/>
        <v>54.6</v>
      </c>
      <c r="C67">
        <f t="shared" si="1"/>
        <v>77.069999999999993</v>
      </c>
      <c r="D67">
        <f t="shared" si="1"/>
        <v>97.39</v>
      </c>
      <c r="S67">
        <v>2079</v>
      </c>
      <c r="T67">
        <v>54.28</v>
      </c>
      <c r="U67">
        <v>76.540000000000006</v>
      </c>
      <c r="V67">
        <v>97.21</v>
      </c>
    </row>
    <row r="68" spans="1:22" x14ac:dyDescent="0.25">
      <c r="A68">
        <v>2081</v>
      </c>
      <c r="B68">
        <f t="shared" si="1"/>
        <v>54.91</v>
      </c>
      <c r="C68">
        <f t="shared" si="1"/>
        <v>77.58</v>
      </c>
      <c r="D68">
        <f t="shared" si="1"/>
        <v>97.56</v>
      </c>
      <c r="S68">
        <v>2080</v>
      </c>
      <c r="T68">
        <v>54.6</v>
      </c>
      <c r="U68">
        <v>77.069999999999993</v>
      </c>
      <c r="V68">
        <v>97.39</v>
      </c>
    </row>
    <row r="69" spans="1:22" x14ac:dyDescent="0.25">
      <c r="A69">
        <v>2082</v>
      </c>
      <c r="B69">
        <f t="shared" si="1"/>
        <v>55.18</v>
      </c>
      <c r="C69">
        <f t="shared" si="1"/>
        <v>78.09</v>
      </c>
      <c r="D69">
        <f t="shared" si="1"/>
        <v>97.72</v>
      </c>
      <c r="S69">
        <v>2081</v>
      </c>
      <c r="T69">
        <v>54.91</v>
      </c>
      <c r="U69">
        <v>77.58</v>
      </c>
      <c r="V69">
        <v>97.56</v>
      </c>
    </row>
    <row r="70" spans="1:22" x14ac:dyDescent="0.25">
      <c r="A70">
        <v>2083</v>
      </c>
      <c r="B70">
        <f t="shared" si="1"/>
        <v>55.45</v>
      </c>
      <c r="C70">
        <f t="shared" si="1"/>
        <v>78.59</v>
      </c>
      <c r="D70">
        <f t="shared" si="1"/>
        <v>97.88</v>
      </c>
      <c r="S70">
        <v>2082</v>
      </c>
      <c r="T70">
        <v>55.18</v>
      </c>
      <c r="U70">
        <v>78.09</v>
      </c>
      <c r="V70">
        <v>97.72</v>
      </c>
    </row>
    <row r="71" spans="1:22" x14ac:dyDescent="0.25">
      <c r="A71">
        <v>2084</v>
      </c>
      <c r="B71">
        <f t="shared" si="1"/>
        <v>55.72</v>
      </c>
      <c r="C71">
        <f t="shared" si="1"/>
        <v>79.069999999999993</v>
      </c>
      <c r="D71">
        <f t="shared" si="1"/>
        <v>98.02</v>
      </c>
      <c r="S71">
        <v>2083</v>
      </c>
      <c r="T71">
        <v>55.45</v>
      </c>
      <c r="U71">
        <v>78.59</v>
      </c>
      <c r="V71">
        <v>97.88</v>
      </c>
    </row>
    <row r="72" spans="1:22" x14ac:dyDescent="0.25">
      <c r="A72">
        <v>2085</v>
      </c>
      <c r="B72">
        <f t="shared" ref="B72:D87" si="3">T73</f>
        <v>55.98</v>
      </c>
      <c r="C72">
        <f t="shared" si="3"/>
        <v>79.5</v>
      </c>
      <c r="D72">
        <f t="shared" si="3"/>
        <v>98.16</v>
      </c>
      <c r="S72">
        <v>2084</v>
      </c>
      <c r="T72">
        <v>55.72</v>
      </c>
      <c r="U72">
        <v>79.069999999999993</v>
      </c>
      <c r="V72">
        <v>98.02</v>
      </c>
    </row>
    <row r="73" spans="1:22" x14ac:dyDescent="0.25">
      <c r="A73">
        <v>2086</v>
      </c>
      <c r="B73">
        <f t="shared" si="3"/>
        <v>56.22</v>
      </c>
      <c r="C73">
        <f t="shared" si="3"/>
        <v>79.900000000000006</v>
      </c>
      <c r="D73">
        <f t="shared" si="3"/>
        <v>98.29</v>
      </c>
      <c r="S73">
        <v>2085</v>
      </c>
      <c r="T73">
        <v>55.98</v>
      </c>
      <c r="U73">
        <v>79.5</v>
      </c>
      <c r="V73">
        <v>98.16</v>
      </c>
    </row>
    <row r="74" spans="1:22" x14ac:dyDescent="0.25">
      <c r="A74">
        <v>2087</v>
      </c>
      <c r="B74">
        <f t="shared" si="3"/>
        <v>56.45</v>
      </c>
      <c r="C74">
        <f t="shared" si="3"/>
        <v>80.27</v>
      </c>
      <c r="D74">
        <f t="shared" si="3"/>
        <v>98.4</v>
      </c>
      <c r="S74">
        <v>2086</v>
      </c>
      <c r="T74">
        <v>56.22</v>
      </c>
      <c r="U74">
        <v>79.900000000000006</v>
      </c>
      <c r="V74">
        <v>98.29</v>
      </c>
    </row>
    <row r="75" spans="1:22" x14ac:dyDescent="0.25">
      <c r="A75">
        <v>2088</v>
      </c>
      <c r="B75">
        <f t="shared" si="3"/>
        <v>56.66</v>
      </c>
      <c r="C75">
        <f t="shared" si="3"/>
        <v>80.650000000000006</v>
      </c>
      <c r="D75">
        <f t="shared" si="3"/>
        <v>98.51</v>
      </c>
      <c r="S75">
        <v>2087</v>
      </c>
      <c r="T75">
        <v>56.45</v>
      </c>
      <c r="U75">
        <v>80.27</v>
      </c>
      <c r="V75">
        <v>98.4</v>
      </c>
    </row>
    <row r="76" spans="1:22" x14ac:dyDescent="0.25">
      <c r="A76">
        <v>2089</v>
      </c>
      <c r="B76">
        <f t="shared" si="3"/>
        <v>56.84</v>
      </c>
      <c r="C76">
        <f t="shared" si="3"/>
        <v>81.02</v>
      </c>
      <c r="D76">
        <f t="shared" si="3"/>
        <v>98.61</v>
      </c>
      <c r="S76">
        <v>2088</v>
      </c>
      <c r="T76">
        <v>56.66</v>
      </c>
      <c r="U76">
        <v>80.650000000000006</v>
      </c>
      <c r="V76">
        <v>98.51</v>
      </c>
    </row>
    <row r="77" spans="1:22" x14ac:dyDescent="0.25">
      <c r="A77">
        <v>2090</v>
      </c>
      <c r="B77">
        <f t="shared" si="3"/>
        <v>57.01</v>
      </c>
      <c r="C77">
        <f t="shared" si="3"/>
        <v>81.47</v>
      </c>
      <c r="D77">
        <f t="shared" si="3"/>
        <v>98.71</v>
      </c>
      <c r="S77">
        <v>2089</v>
      </c>
      <c r="T77">
        <v>56.84</v>
      </c>
      <c r="U77">
        <v>81.02</v>
      </c>
      <c r="V77">
        <v>98.61</v>
      </c>
    </row>
    <row r="78" spans="1:22" x14ac:dyDescent="0.25">
      <c r="A78">
        <v>2091</v>
      </c>
      <c r="B78">
        <f t="shared" si="3"/>
        <v>57.18</v>
      </c>
      <c r="C78">
        <f t="shared" si="3"/>
        <v>81.97</v>
      </c>
      <c r="D78">
        <f t="shared" si="3"/>
        <v>98.8</v>
      </c>
      <c r="S78">
        <v>2090</v>
      </c>
      <c r="T78">
        <v>57.01</v>
      </c>
      <c r="U78">
        <v>81.47</v>
      </c>
      <c r="V78">
        <v>98.71</v>
      </c>
    </row>
    <row r="79" spans="1:22" x14ac:dyDescent="0.25">
      <c r="A79">
        <v>2092</v>
      </c>
      <c r="B79">
        <f t="shared" si="3"/>
        <v>57.36</v>
      </c>
      <c r="C79">
        <f t="shared" si="3"/>
        <v>82.49</v>
      </c>
      <c r="D79">
        <f t="shared" si="3"/>
        <v>98.88</v>
      </c>
      <c r="S79">
        <v>2091</v>
      </c>
      <c r="T79">
        <v>57.18</v>
      </c>
      <c r="U79">
        <v>81.97</v>
      </c>
      <c r="V79">
        <v>98.8</v>
      </c>
    </row>
    <row r="80" spans="1:22" x14ac:dyDescent="0.25">
      <c r="A80">
        <v>2093</v>
      </c>
      <c r="B80">
        <f t="shared" si="3"/>
        <v>57.57</v>
      </c>
      <c r="C80">
        <f t="shared" si="3"/>
        <v>83.02</v>
      </c>
      <c r="D80">
        <f t="shared" si="3"/>
        <v>98.95</v>
      </c>
      <c r="S80">
        <v>2092</v>
      </c>
      <c r="T80">
        <v>57.36</v>
      </c>
      <c r="U80">
        <v>82.49</v>
      </c>
      <c r="V80">
        <v>98.88</v>
      </c>
    </row>
    <row r="81" spans="1:22" x14ac:dyDescent="0.25">
      <c r="A81">
        <v>2094</v>
      </c>
      <c r="B81">
        <f t="shared" si="3"/>
        <v>57.87</v>
      </c>
      <c r="C81">
        <f t="shared" si="3"/>
        <v>83.52</v>
      </c>
      <c r="D81">
        <f t="shared" si="3"/>
        <v>99.02</v>
      </c>
      <c r="S81">
        <v>2093</v>
      </c>
      <c r="T81">
        <v>57.57</v>
      </c>
      <c r="U81">
        <v>83.02</v>
      </c>
      <c r="V81">
        <v>98.95</v>
      </c>
    </row>
    <row r="82" spans="1:22" x14ac:dyDescent="0.25">
      <c r="A82">
        <v>2095</v>
      </c>
      <c r="B82">
        <f t="shared" si="3"/>
        <v>58.21</v>
      </c>
      <c r="C82">
        <f t="shared" si="3"/>
        <v>83.99</v>
      </c>
      <c r="D82">
        <f t="shared" si="3"/>
        <v>99.09</v>
      </c>
      <c r="S82">
        <v>2094</v>
      </c>
      <c r="T82">
        <v>57.87</v>
      </c>
      <c r="U82">
        <v>83.52</v>
      </c>
      <c r="V82">
        <v>99.02</v>
      </c>
    </row>
    <row r="83" spans="1:22" x14ac:dyDescent="0.25">
      <c r="A83">
        <v>2096</v>
      </c>
      <c r="B83">
        <f t="shared" si="3"/>
        <v>58.59</v>
      </c>
      <c r="C83">
        <f t="shared" si="3"/>
        <v>84.43</v>
      </c>
      <c r="D83">
        <f t="shared" si="3"/>
        <v>99.15</v>
      </c>
      <c r="S83">
        <v>2095</v>
      </c>
      <c r="T83">
        <v>58.21</v>
      </c>
      <c r="U83">
        <v>83.99</v>
      </c>
      <c r="V83">
        <v>99.09</v>
      </c>
    </row>
    <row r="84" spans="1:22" x14ac:dyDescent="0.25">
      <c r="A84">
        <v>2097</v>
      </c>
      <c r="B84">
        <f t="shared" si="3"/>
        <v>58.98</v>
      </c>
      <c r="C84">
        <f t="shared" si="3"/>
        <v>84.88</v>
      </c>
      <c r="D84">
        <f t="shared" si="3"/>
        <v>99.2</v>
      </c>
      <c r="S84">
        <v>2096</v>
      </c>
      <c r="T84">
        <v>58.59</v>
      </c>
      <c r="U84">
        <v>84.43</v>
      </c>
      <c r="V84">
        <v>99.15</v>
      </c>
    </row>
    <row r="85" spans="1:22" x14ac:dyDescent="0.25">
      <c r="A85">
        <v>2098</v>
      </c>
      <c r="B85">
        <f t="shared" si="3"/>
        <v>59.39</v>
      </c>
      <c r="C85">
        <f t="shared" si="3"/>
        <v>85.31</v>
      </c>
      <c r="D85">
        <f t="shared" si="3"/>
        <v>99.25</v>
      </c>
      <c r="S85">
        <v>2097</v>
      </c>
      <c r="T85">
        <v>58.98</v>
      </c>
      <c r="U85">
        <v>84.88</v>
      </c>
      <c r="V85">
        <v>99.2</v>
      </c>
    </row>
    <row r="86" spans="1:22" x14ac:dyDescent="0.25">
      <c r="A86">
        <v>2099</v>
      </c>
      <c r="B86">
        <f t="shared" si="3"/>
        <v>59.82</v>
      </c>
      <c r="C86">
        <f t="shared" si="3"/>
        <v>85.74</v>
      </c>
      <c r="D86">
        <f t="shared" si="3"/>
        <v>99.29</v>
      </c>
      <c r="S86">
        <v>2098</v>
      </c>
      <c r="T86">
        <v>59.39</v>
      </c>
      <c r="U86">
        <v>85.31</v>
      </c>
      <c r="V86">
        <v>99.25</v>
      </c>
    </row>
    <row r="87" spans="1:22" x14ac:dyDescent="0.25">
      <c r="A87">
        <v>2100</v>
      </c>
      <c r="B87">
        <f t="shared" si="3"/>
        <v>60.21</v>
      </c>
      <c r="C87">
        <f t="shared" si="3"/>
        <v>86.15</v>
      </c>
      <c r="D87">
        <f t="shared" si="3"/>
        <v>99.33</v>
      </c>
      <c r="S87">
        <v>2099</v>
      </c>
      <c r="T87">
        <v>59.82</v>
      </c>
      <c r="U87">
        <v>85.74</v>
      </c>
      <c r="V87">
        <v>99.29</v>
      </c>
    </row>
    <row r="88" spans="1:22" x14ac:dyDescent="0.25">
      <c r="S88">
        <v>2100</v>
      </c>
      <c r="T88">
        <v>60.21</v>
      </c>
      <c r="U88">
        <v>86.15</v>
      </c>
      <c r="V88">
        <v>99.33</v>
      </c>
    </row>
  </sheetData>
  <mergeCells count="1">
    <mergeCell ref="F22:I2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BF60-A99E-4AE1-A7E5-710A453D1CB6}">
  <sheetPr codeName="Sheet34"/>
  <dimension ref="A1:V88"/>
  <sheetViews>
    <sheetView workbookViewId="0">
      <selection activeCell="F21" sqref="F21:I32"/>
    </sheetView>
  </sheetViews>
  <sheetFormatPr defaultRowHeight="15" x14ac:dyDescent="0.25"/>
  <cols>
    <col min="9" max="9" width="10.42578125" customWidth="1"/>
  </cols>
  <sheetData>
    <row r="1" spans="1:22" x14ac:dyDescent="0.25">
      <c r="B1" t="s">
        <v>29</v>
      </c>
      <c r="C1" t="s">
        <v>27</v>
      </c>
      <c r="D1" t="s">
        <v>28</v>
      </c>
      <c r="T1" t="s">
        <v>29</v>
      </c>
      <c r="U1" t="s">
        <v>27</v>
      </c>
      <c r="V1" t="s">
        <v>28</v>
      </c>
    </row>
    <row r="2" spans="1:22" x14ac:dyDescent="0.25">
      <c r="B2" t="s">
        <v>6</v>
      </c>
      <c r="C2" t="s">
        <v>6</v>
      </c>
      <c r="D2" t="s">
        <v>6</v>
      </c>
      <c r="H2" t="s">
        <v>32</v>
      </c>
      <c r="T2" t="s">
        <v>6</v>
      </c>
      <c r="U2" t="s">
        <v>6</v>
      </c>
      <c r="V2" t="s">
        <v>6</v>
      </c>
    </row>
    <row r="3" spans="1:22" x14ac:dyDescent="0.25">
      <c r="B3" t="s">
        <v>7</v>
      </c>
      <c r="C3" t="s">
        <v>7</v>
      </c>
      <c r="D3" t="s">
        <v>7</v>
      </c>
      <c r="T3" t="s">
        <v>7</v>
      </c>
      <c r="U3" t="s">
        <v>7</v>
      </c>
      <c r="V3" t="s">
        <v>7</v>
      </c>
    </row>
    <row r="5" spans="1:22" x14ac:dyDescent="0.25">
      <c r="A5" t="s">
        <v>6</v>
      </c>
      <c r="B5" t="s">
        <v>30</v>
      </c>
      <c r="C5" t="s">
        <v>30</v>
      </c>
      <c r="D5" t="s">
        <v>30</v>
      </c>
      <c r="T5" t="s">
        <v>30</v>
      </c>
      <c r="U5" t="s">
        <v>30</v>
      </c>
      <c r="V5" t="s">
        <v>30</v>
      </c>
    </row>
    <row r="6" spans="1:22" x14ac:dyDescent="0.25">
      <c r="B6" t="s">
        <v>11</v>
      </c>
      <c r="C6" t="s">
        <v>9</v>
      </c>
      <c r="D6" t="s">
        <v>13</v>
      </c>
      <c r="T6" t="s">
        <v>11</v>
      </c>
      <c r="U6" t="s">
        <v>9</v>
      </c>
      <c r="V6" t="s">
        <v>21</v>
      </c>
    </row>
    <row r="7" spans="1:22" x14ac:dyDescent="0.25">
      <c r="A7">
        <v>2020</v>
      </c>
      <c r="B7">
        <f>T8</f>
        <v>73.92</v>
      </c>
      <c r="C7">
        <f>U8</f>
        <v>73.92</v>
      </c>
      <c r="D7">
        <f>V8</f>
        <v>74</v>
      </c>
      <c r="S7">
        <v>2019</v>
      </c>
      <c r="T7">
        <v>74.06</v>
      </c>
      <c r="U7">
        <v>74.06</v>
      </c>
      <c r="V7">
        <v>74.06</v>
      </c>
    </row>
    <row r="8" spans="1:22" x14ac:dyDescent="0.25">
      <c r="A8">
        <v>2021</v>
      </c>
      <c r="B8">
        <f t="shared" ref="B8:B71" si="0">T9</f>
        <v>73.92</v>
      </c>
      <c r="C8">
        <f t="shared" ref="C8:C71" si="1">U9</f>
        <v>74.180000000000007</v>
      </c>
      <c r="D8">
        <f t="shared" ref="D8:D71" si="2">V9</f>
        <v>74.72</v>
      </c>
      <c r="S8">
        <v>2020</v>
      </c>
      <c r="T8">
        <v>73.92</v>
      </c>
      <c r="U8">
        <v>73.92</v>
      </c>
      <c r="V8">
        <v>74</v>
      </c>
    </row>
    <row r="9" spans="1:22" x14ac:dyDescent="0.25">
      <c r="A9">
        <v>2022</v>
      </c>
      <c r="B9">
        <f t="shared" si="0"/>
        <v>73.97</v>
      </c>
      <c r="C9">
        <f t="shared" si="1"/>
        <v>74.680000000000007</v>
      </c>
      <c r="D9">
        <f t="shared" si="2"/>
        <v>75.819999999999993</v>
      </c>
      <c r="S9">
        <v>2021</v>
      </c>
      <c r="T9">
        <v>73.92</v>
      </c>
      <c r="U9">
        <v>74.180000000000007</v>
      </c>
      <c r="V9">
        <v>74.72</v>
      </c>
    </row>
    <row r="10" spans="1:22" x14ac:dyDescent="0.25">
      <c r="A10">
        <v>2023</v>
      </c>
      <c r="B10">
        <f t="shared" si="0"/>
        <v>73.84</v>
      </c>
      <c r="C10">
        <f t="shared" si="1"/>
        <v>75.22</v>
      </c>
      <c r="D10">
        <f t="shared" si="2"/>
        <v>77.099999999999994</v>
      </c>
      <c r="S10">
        <v>2022</v>
      </c>
      <c r="T10">
        <v>73.97</v>
      </c>
      <c r="U10">
        <v>74.680000000000007</v>
      </c>
      <c r="V10">
        <v>75.819999999999993</v>
      </c>
    </row>
    <row r="11" spans="1:22" x14ac:dyDescent="0.25">
      <c r="A11">
        <v>2024</v>
      </c>
      <c r="B11">
        <f t="shared" si="0"/>
        <v>73.510000000000005</v>
      </c>
      <c r="C11">
        <f t="shared" si="1"/>
        <v>75.760000000000005</v>
      </c>
      <c r="D11">
        <f t="shared" si="2"/>
        <v>78.489999999999995</v>
      </c>
      <c r="S11">
        <v>2023</v>
      </c>
      <c r="T11">
        <v>73.84</v>
      </c>
      <c r="U11">
        <v>75.22</v>
      </c>
      <c r="V11">
        <v>77.099999999999994</v>
      </c>
    </row>
    <row r="12" spans="1:22" x14ac:dyDescent="0.25">
      <c r="A12">
        <v>2025</v>
      </c>
      <c r="B12">
        <f t="shared" si="0"/>
        <v>72.989999999999995</v>
      </c>
      <c r="C12">
        <f t="shared" si="1"/>
        <v>76.3</v>
      </c>
      <c r="D12">
        <f t="shared" si="2"/>
        <v>80.010000000000005</v>
      </c>
      <c r="S12">
        <v>2024</v>
      </c>
      <c r="T12">
        <v>73.510000000000005</v>
      </c>
      <c r="U12">
        <v>75.760000000000005</v>
      </c>
      <c r="V12">
        <v>78.489999999999995</v>
      </c>
    </row>
    <row r="13" spans="1:22" x14ac:dyDescent="0.25">
      <c r="A13">
        <v>2026</v>
      </c>
      <c r="B13">
        <f t="shared" si="0"/>
        <v>72.44</v>
      </c>
      <c r="C13">
        <f t="shared" si="1"/>
        <v>76.94</v>
      </c>
      <c r="D13">
        <f t="shared" si="2"/>
        <v>81.62</v>
      </c>
      <c r="S13">
        <v>2025</v>
      </c>
      <c r="T13">
        <v>72.989999999999995</v>
      </c>
      <c r="U13">
        <v>76.3</v>
      </c>
      <c r="V13">
        <v>80.010000000000005</v>
      </c>
    </row>
    <row r="14" spans="1:22" x14ac:dyDescent="0.25">
      <c r="A14">
        <v>2027</v>
      </c>
      <c r="B14">
        <f t="shared" si="0"/>
        <v>71.92</v>
      </c>
      <c r="C14">
        <f t="shared" si="1"/>
        <v>77.66</v>
      </c>
      <c r="D14">
        <f t="shared" si="2"/>
        <v>83.27</v>
      </c>
      <c r="S14">
        <v>2026</v>
      </c>
      <c r="T14">
        <v>72.44</v>
      </c>
      <c r="U14">
        <v>76.94</v>
      </c>
      <c r="V14">
        <v>81.62</v>
      </c>
    </row>
    <row r="15" spans="1:22" x14ac:dyDescent="0.25">
      <c r="A15">
        <v>2028</v>
      </c>
      <c r="B15">
        <f t="shared" si="0"/>
        <v>71.39</v>
      </c>
      <c r="C15">
        <f t="shared" si="1"/>
        <v>78.430000000000007</v>
      </c>
      <c r="D15">
        <f t="shared" si="2"/>
        <v>84.9</v>
      </c>
      <c r="S15">
        <v>2027</v>
      </c>
      <c r="T15">
        <v>71.92</v>
      </c>
      <c r="U15">
        <v>77.66</v>
      </c>
      <c r="V15">
        <v>83.27</v>
      </c>
    </row>
    <row r="16" spans="1:22" x14ac:dyDescent="0.25">
      <c r="A16">
        <v>2029</v>
      </c>
      <c r="B16">
        <f t="shared" si="0"/>
        <v>70.8</v>
      </c>
      <c r="C16">
        <f t="shared" si="1"/>
        <v>79.2</v>
      </c>
      <c r="D16">
        <f t="shared" si="2"/>
        <v>86.45</v>
      </c>
      <c r="S16">
        <v>2028</v>
      </c>
      <c r="T16">
        <v>71.39</v>
      </c>
      <c r="U16">
        <v>78.430000000000007</v>
      </c>
      <c r="V16">
        <v>84.9</v>
      </c>
    </row>
    <row r="17" spans="1:22" x14ac:dyDescent="0.25">
      <c r="A17">
        <v>2030</v>
      </c>
      <c r="B17">
        <f t="shared" si="0"/>
        <v>70.03</v>
      </c>
      <c r="C17">
        <f t="shared" si="1"/>
        <v>79.95</v>
      </c>
      <c r="D17">
        <f t="shared" si="2"/>
        <v>87.82</v>
      </c>
      <c r="S17">
        <v>2029</v>
      </c>
      <c r="T17">
        <v>70.8</v>
      </c>
      <c r="U17">
        <v>79.2</v>
      </c>
      <c r="V17">
        <v>86.45</v>
      </c>
    </row>
    <row r="18" spans="1:22" x14ac:dyDescent="0.25">
      <c r="A18">
        <v>2031</v>
      </c>
      <c r="B18">
        <f t="shared" si="0"/>
        <v>69.260000000000005</v>
      </c>
      <c r="C18">
        <f t="shared" si="1"/>
        <v>80.66</v>
      </c>
      <c r="D18">
        <f t="shared" si="2"/>
        <v>88.94</v>
      </c>
      <c r="S18">
        <v>2030</v>
      </c>
      <c r="T18">
        <v>70.03</v>
      </c>
      <c r="U18">
        <v>79.95</v>
      </c>
      <c r="V18">
        <v>87.82</v>
      </c>
    </row>
    <row r="19" spans="1:22" x14ac:dyDescent="0.25">
      <c r="A19">
        <v>2032</v>
      </c>
      <c r="B19">
        <f t="shared" si="0"/>
        <v>68.63</v>
      </c>
      <c r="C19">
        <f t="shared" si="1"/>
        <v>81.3</v>
      </c>
      <c r="D19">
        <f t="shared" si="2"/>
        <v>89.79</v>
      </c>
      <c r="S19">
        <v>2031</v>
      </c>
      <c r="T19">
        <v>69.260000000000005</v>
      </c>
      <c r="U19">
        <v>80.66</v>
      </c>
      <c r="V19">
        <v>88.94</v>
      </c>
    </row>
    <row r="20" spans="1:22" x14ac:dyDescent="0.25">
      <c r="A20">
        <v>2033</v>
      </c>
      <c r="B20">
        <f t="shared" si="0"/>
        <v>68.27</v>
      </c>
      <c r="C20">
        <f t="shared" si="1"/>
        <v>81.87</v>
      </c>
      <c r="D20">
        <f t="shared" si="2"/>
        <v>90.45</v>
      </c>
      <c r="S20">
        <v>2032</v>
      </c>
      <c r="T20">
        <v>68.63</v>
      </c>
      <c r="U20">
        <v>81.3</v>
      </c>
      <c r="V20">
        <v>89.79</v>
      </c>
    </row>
    <row r="21" spans="1:22" x14ac:dyDescent="0.25">
      <c r="A21">
        <v>2034</v>
      </c>
      <c r="B21">
        <f t="shared" si="0"/>
        <v>68.12</v>
      </c>
      <c r="C21">
        <f t="shared" si="1"/>
        <v>82.4</v>
      </c>
      <c r="D21">
        <f t="shared" si="2"/>
        <v>91.01</v>
      </c>
      <c r="F21" t="s">
        <v>31</v>
      </c>
      <c r="S21">
        <v>2033</v>
      </c>
      <c r="T21">
        <v>68.27</v>
      </c>
      <c r="U21">
        <v>81.87</v>
      </c>
      <c r="V21">
        <v>90.45</v>
      </c>
    </row>
    <row r="22" spans="1:22" x14ac:dyDescent="0.25">
      <c r="A22">
        <v>2035</v>
      </c>
      <c r="B22">
        <f t="shared" si="0"/>
        <v>68.19</v>
      </c>
      <c r="C22">
        <f t="shared" si="1"/>
        <v>82.91</v>
      </c>
      <c r="D22">
        <f t="shared" si="2"/>
        <v>91.62</v>
      </c>
      <c r="F22" s="28" t="str">
        <f>A5</f>
        <v>World</v>
      </c>
      <c r="G22" s="29"/>
      <c r="H22" s="29"/>
      <c r="I22" s="30"/>
      <c r="S22">
        <v>2034</v>
      </c>
      <c r="T22">
        <v>68.12</v>
      </c>
      <c r="U22">
        <v>82.4</v>
      </c>
      <c r="V22">
        <v>91.01</v>
      </c>
    </row>
    <row r="23" spans="1:22" x14ac:dyDescent="0.25">
      <c r="A23">
        <v>2036</v>
      </c>
      <c r="B23">
        <f t="shared" si="0"/>
        <v>68.319999999999993</v>
      </c>
      <c r="C23">
        <f t="shared" si="1"/>
        <v>83.36</v>
      </c>
      <c r="D23">
        <f t="shared" si="2"/>
        <v>92.2</v>
      </c>
      <c r="F23" s="4" t="s">
        <v>15</v>
      </c>
      <c r="G23" s="4" t="str">
        <f t="shared" ref="G23:I24" si="3">B6</f>
        <v>SSP3 IFs</v>
      </c>
      <c r="H23" s="4" t="str">
        <f t="shared" si="3"/>
        <v>SSP2 IFs</v>
      </c>
      <c r="I23" s="4" t="str">
        <f t="shared" si="3"/>
        <v>SSP5 IFs</v>
      </c>
      <c r="S23">
        <v>2035</v>
      </c>
      <c r="T23">
        <v>68.19</v>
      </c>
      <c r="U23">
        <v>82.91</v>
      </c>
      <c r="V23">
        <v>91.62</v>
      </c>
    </row>
    <row r="24" spans="1:22" x14ac:dyDescent="0.25">
      <c r="A24">
        <v>2037</v>
      </c>
      <c r="B24">
        <f t="shared" si="0"/>
        <v>68.44</v>
      </c>
      <c r="C24">
        <f t="shared" si="1"/>
        <v>83.7</v>
      </c>
      <c r="D24">
        <f t="shared" si="2"/>
        <v>92.74</v>
      </c>
      <c r="F24" s="4">
        <v>2020</v>
      </c>
      <c r="G24" s="4">
        <f t="shared" si="3"/>
        <v>73.92</v>
      </c>
      <c r="H24" s="9">
        <f t="shared" si="3"/>
        <v>73.92</v>
      </c>
      <c r="I24" s="4">
        <f t="shared" si="3"/>
        <v>74</v>
      </c>
      <c r="S24">
        <v>2036</v>
      </c>
      <c r="T24">
        <v>68.319999999999993</v>
      </c>
      <c r="U24">
        <v>83.36</v>
      </c>
      <c r="V24">
        <v>92.2</v>
      </c>
    </row>
    <row r="25" spans="1:22" x14ac:dyDescent="0.25">
      <c r="A25">
        <v>2038</v>
      </c>
      <c r="B25">
        <f t="shared" si="0"/>
        <v>68.540000000000006</v>
      </c>
      <c r="C25">
        <f t="shared" si="1"/>
        <v>83.98</v>
      </c>
      <c r="D25">
        <f t="shared" si="2"/>
        <v>93.23</v>
      </c>
      <c r="F25" s="4">
        <v>2030</v>
      </c>
      <c r="G25" s="4">
        <f>B17</f>
        <v>70.03</v>
      </c>
      <c r="H25" s="9">
        <f>C17</f>
        <v>79.95</v>
      </c>
      <c r="I25" s="4">
        <f>D17</f>
        <v>87.82</v>
      </c>
      <c r="S25">
        <v>2037</v>
      </c>
      <c r="T25">
        <v>68.44</v>
      </c>
      <c r="U25">
        <v>83.7</v>
      </c>
      <c r="V25">
        <v>92.74</v>
      </c>
    </row>
    <row r="26" spans="1:22" x14ac:dyDescent="0.25">
      <c r="A26">
        <v>2039</v>
      </c>
      <c r="B26">
        <f t="shared" si="0"/>
        <v>68.69</v>
      </c>
      <c r="C26">
        <f t="shared" si="1"/>
        <v>84.2</v>
      </c>
      <c r="D26">
        <f t="shared" si="2"/>
        <v>93.68</v>
      </c>
      <c r="F26" s="4">
        <v>2040</v>
      </c>
      <c r="G26" s="4">
        <f>B27</f>
        <v>68.91</v>
      </c>
      <c r="H26" s="9">
        <f>C27</f>
        <v>84.39</v>
      </c>
      <c r="I26" s="4">
        <f>D27</f>
        <v>94.11</v>
      </c>
      <c r="S26">
        <v>2038</v>
      </c>
      <c r="T26">
        <v>68.540000000000006</v>
      </c>
      <c r="U26">
        <v>83.98</v>
      </c>
      <c r="V26">
        <v>93.23</v>
      </c>
    </row>
    <row r="27" spans="1:22" x14ac:dyDescent="0.25">
      <c r="A27">
        <v>2040</v>
      </c>
      <c r="B27">
        <f t="shared" si="0"/>
        <v>68.91</v>
      </c>
      <c r="C27">
        <f t="shared" si="1"/>
        <v>84.39</v>
      </c>
      <c r="D27">
        <f t="shared" si="2"/>
        <v>94.11</v>
      </c>
      <c r="F27" s="4">
        <v>2050</v>
      </c>
      <c r="G27" s="4">
        <f>B37</f>
        <v>69.41</v>
      </c>
      <c r="H27" s="9">
        <f>C37</f>
        <v>85.79</v>
      </c>
      <c r="I27" s="4">
        <f>D37</f>
        <v>96.68</v>
      </c>
      <c r="S27">
        <v>2039</v>
      </c>
      <c r="T27">
        <v>68.69</v>
      </c>
      <c r="U27">
        <v>84.2</v>
      </c>
      <c r="V27">
        <v>93.68</v>
      </c>
    </row>
    <row r="28" spans="1:22" x14ac:dyDescent="0.25">
      <c r="A28">
        <v>2041</v>
      </c>
      <c r="B28">
        <f t="shared" si="0"/>
        <v>69.13</v>
      </c>
      <c r="C28">
        <f t="shared" si="1"/>
        <v>84.54</v>
      </c>
      <c r="D28">
        <f t="shared" si="2"/>
        <v>94.49</v>
      </c>
      <c r="F28" s="4">
        <v>2060</v>
      </c>
      <c r="G28" s="4">
        <f>B37</f>
        <v>69.41</v>
      </c>
      <c r="H28" s="9">
        <f>C37</f>
        <v>85.79</v>
      </c>
      <c r="I28" s="4">
        <f>D37</f>
        <v>96.68</v>
      </c>
      <c r="S28">
        <v>2040</v>
      </c>
      <c r="T28">
        <v>68.91</v>
      </c>
      <c r="U28">
        <v>84.39</v>
      </c>
      <c r="V28">
        <v>94.11</v>
      </c>
    </row>
    <row r="29" spans="1:22" x14ac:dyDescent="0.25">
      <c r="A29">
        <v>2042</v>
      </c>
      <c r="B29">
        <f t="shared" si="0"/>
        <v>69.3</v>
      </c>
      <c r="C29">
        <f t="shared" si="1"/>
        <v>84.64</v>
      </c>
      <c r="D29">
        <f t="shared" si="2"/>
        <v>94.84</v>
      </c>
      <c r="F29" s="4">
        <v>2070</v>
      </c>
      <c r="G29" s="4">
        <f>B57</f>
        <v>70.23</v>
      </c>
      <c r="H29" s="9">
        <f>C57</f>
        <v>89.99</v>
      </c>
      <c r="I29" s="4">
        <f>D57</f>
        <v>98.83</v>
      </c>
      <c r="S29">
        <v>2041</v>
      </c>
      <c r="T29">
        <v>69.13</v>
      </c>
      <c r="U29">
        <v>84.54</v>
      </c>
      <c r="V29">
        <v>94.49</v>
      </c>
    </row>
    <row r="30" spans="1:22" x14ac:dyDescent="0.25">
      <c r="A30">
        <v>2043</v>
      </c>
      <c r="B30">
        <f t="shared" si="0"/>
        <v>69.42</v>
      </c>
      <c r="C30">
        <f t="shared" si="1"/>
        <v>84.72</v>
      </c>
      <c r="D30">
        <f t="shared" si="2"/>
        <v>95.14</v>
      </c>
      <c r="F30" s="4">
        <v>2080</v>
      </c>
      <c r="G30" s="4">
        <f>B67</f>
        <v>70.75</v>
      </c>
      <c r="H30" s="9">
        <f>C67</f>
        <v>91.95</v>
      </c>
      <c r="I30" s="4">
        <f>D67</f>
        <v>99.4</v>
      </c>
      <c r="S30">
        <v>2042</v>
      </c>
      <c r="T30">
        <v>69.3</v>
      </c>
      <c r="U30">
        <v>84.64</v>
      </c>
      <c r="V30">
        <v>94.84</v>
      </c>
    </row>
    <row r="31" spans="1:22" x14ac:dyDescent="0.25">
      <c r="A31">
        <v>2044</v>
      </c>
      <c r="B31">
        <f t="shared" si="0"/>
        <v>69.48</v>
      </c>
      <c r="C31">
        <f t="shared" si="1"/>
        <v>84.8</v>
      </c>
      <c r="D31">
        <f t="shared" si="2"/>
        <v>95.39</v>
      </c>
      <c r="F31" s="4">
        <v>2090</v>
      </c>
      <c r="G31" s="4">
        <f>B77</f>
        <v>71.14</v>
      </c>
      <c r="H31" s="9">
        <f>C77</f>
        <v>93.55</v>
      </c>
      <c r="I31" s="4">
        <f>D77</f>
        <v>99.77</v>
      </c>
      <c r="S31">
        <v>2043</v>
      </c>
      <c r="T31">
        <v>69.42</v>
      </c>
      <c r="U31">
        <v>84.72</v>
      </c>
      <c r="V31">
        <v>95.14</v>
      </c>
    </row>
    <row r="32" spans="1:22" x14ac:dyDescent="0.25">
      <c r="A32">
        <v>2045</v>
      </c>
      <c r="B32">
        <f t="shared" si="0"/>
        <v>69.52</v>
      </c>
      <c r="C32">
        <f t="shared" si="1"/>
        <v>84.91</v>
      </c>
      <c r="D32">
        <f t="shared" si="2"/>
        <v>95.62</v>
      </c>
      <c r="F32" s="4">
        <v>2100</v>
      </c>
      <c r="G32" s="4">
        <f>B87</f>
        <v>72.08</v>
      </c>
      <c r="H32" s="9">
        <f>C87</f>
        <v>95.19</v>
      </c>
      <c r="I32" s="4">
        <f>D87</f>
        <v>99.91</v>
      </c>
      <c r="S32">
        <v>2044</v>
      </c>
      <c r="T32">
        <v>69.48</v>
      </c>
      <c r="U32">
        <v>84.8</v>
      </c>
      <c r="V32">
        <v>95.39</v>
      </c>
    </row>
    <row r="33" spans="1:22" x14ac:dyDescent="0.25">
      <c r="A33">
        <v>2046</v>
      </c>
      <c r="B33">
        <f t="shared" si="0"/>
        <v>69.53</v>
      </c>
      <c r="C33">
        <f t="shared" si="1"/>
        <v>85.05</v>
      </c>
      <c r="D33">
        <f t="shared" si="2"/>
        <v>95.84</v>
      </c>
      <c r="S33">
        <v>2045</v>
      </c>
      <c r="T33">
        <v>69.52</v>
      </c>
      <c r="U33">
        <v>84.91</v>
      </c>
      <c r="V33">
        <v>95.62</v>
      </c>
    </row>
    <row r="34" spans="1:22" x14ac:dyDescent="0.25">
      <c r="A34">
        <v>2047</v>
      </c>
      <c r="B34">
        <f t="shared" si="0"/>
        <v>69.53</v>
      </c>
      <c r="C34">
        <f t="shared" si="1"/>
        <v>85.23</v>
      </c>
      <c r="D34">
        <f t="shared" si="2"/>
        <v>96.07</v>
      </c>
      <c r="S34">
        <v>2046</v>
      </c>
      <c r="T34">
        <v>69.53</v>
      </c>
      <c r="U34">
        <v>85.05</v>
      </c>
      <c r="V34">
        <v>95.84</v>
      </c>
    </row>
    <row r="35" spans="1:22" x14ac:dyDescent="0.25">
      <c r="A35">
        <v>2048</v>
      </c>
      <c r="B35">
        <f t="shared" si="0"/>
        <v>69.5</v>
      </c>
      <c r="C35">
        <f t="shared" si="1"/>
        <v>85.42</v>
      </c>
      <c r="D35">
        <f t="shared" si="2"/>
        <v>96.29</v>
      </c>
      <c r="S35">
        <v>2047</v>
      </c>
      <c r="T35">
        <v>69.53</v>
      </c>
      <c r="U35">
        <v>85.23</v>
      </c>
      <c r="V35">
        <v>96.07</v>
      </c>
    </row>
    <row r="36" spans="1:22" x14ac:dyDescent="0.25">
      <c r="A36">
        <v>2049</v>
      </c>
      <c r="B36">
        <f t="shared" si="0"/>
        <v>69.459999999999994</v>
      </c>
      <c r="C36">
        <f t="shared" si="1"/>
        <v>85.61</v>
      </c>
      <c r="D36">
        <f t="shared" si="2"/>
        <v>96.5</v>
      </c>
      <c r="S36">
        <v>2048</v>
      </c>
      <c r="T36">
        <v>69.5</v>
      </c>
      <c r="U36">
        <v>85.42</v>
      </c>
      <c r="V36">
        <v>96.29</v>
      </c>
    </row>
    <row r="37" spans="1:22" x14ac:dyDescent="0.25">
      <c r="A37">
        <v>2050</v>
      </c>
      <c r="B37">
        <f t="shared" si="0"/>
        <v>69.41</v>
      </c>
      <c r="C37">
        <f t="shared" si="1"/>
        <v>85.79</v>
      </c>
      <c r="D37">
        <f t="shared" si="2"/>
        <v>96.68</v>
      </c>
      <c r="S37">
        <v>2049</v>
      </c>
      <c r="T37">
        <v>69.459999999999994</v>
      </c>
      <c r="U37">
        <v>85.61</v>
      </c>
      <c r="V37">
        <v>96.5</v>
      </c>
    </row>
    <row r="38" spans="1:22" x14ac:dyDescent="0.25">
      <c r="A38">
        <v>2051</v>
      </c>
      <c r="B38">
        <f t="shared" si="0"/>
        <v>69.349999999999994</v>
      </c>
      <c r="C38">
        <f t="shared" si="1"/>
        <v>85.98</v>
      </c>
      <c r="D38">
        <f t="shared" si="2"/>
        <v>96.86</v>
      </c>
      <c r="S38">
        <v>2050</v>
      </c>
      <c r="T38">
        <v>69.41</v>
      </c>
      <c r="U38">
        <v>85.79</v>
      </c>
      <c r="V38">
        <v>96.68</v>
      </c>
    </row>
    <row r="39" spans="1:22" x14ac:dyDescent="0.25">
      <c r="A39">
        <v>2052</v>
      </c>
      <c r="B39">
        <f t="shared" si="0"/>
        <v>69.290000000000006</v>
      </c>
      <c r="C39">
        <f t="shared" si="1"/>
        <v>86.17</v>
      </c>
      <c r="D39">
        <f t="shared" si="2"/>
        <v>97.04</v>
      </c>
      <c r="S39">
        <v>2051</v>
      </c>
      <c r="T39">
        <v>69.349999999999994</v>
      </c>
      <c r="U39">
        <v>85.98</v>
      </c>
      <c r="V39">
        <v>96.86</v>
      </c>
    </row>
    <row r="40" spans="1:22" x14ac:dyDescent="0.25">
      <c r="A40">
        <v>2053</v>
      </c>
      <c r="B40">
        <f t="shared" si="0"/>
        <v>69.25</v>
      </c>
      <c r="C40">
        <f t="shared" si="1"/>
        <v>86.35</v>
      </c>
      <c r="D40">
        <f t="shared" si="2"/>
        <v>97.2</v>
      </c>
      <c r="S40">
        <v>2052</v>
      </c>
      <c r="T40">
        <v>69.290000000000006</v>
      </c>
      <c r="U40">
        <v>86.17</v>
      </c>
      <c r="V40">
        <v>97.04</v>
      </c>
    </row>
    <row r="41" spans="1:22" x14ac:dyDescent="0.25">
      <c r="A41">
        <v>2054</v>
      </c>
      <c r="B41">
        <f t="shared" si="0"/>
        <v>69.23</v>
      </c>
      <c r="C41">
        <f t="shared" si="1"/>
        <v>86.55</v>
      </c>
      <c r="D41">
        <f t="shared" si="2"/>
        <v>97.35</v>
      </c>
      <c r="S41">
        <v>2053</v>
      </c>
      <c r="T41">
        <v>69.25</v>
      </c>
      <c r="U41">
        <v>86.35</v>
      </c>
      <c r="V41">
        <v>97.2</v>
      </c>
    </row>
    <row r="42" spans="1:22" x14ac:dyDescent="0.25">
      <c r="A42">
        <v>2055</v>
      </c>
      <c r="B42">
        <f t="shared" si="0"/>
        <v>69.22</v>
      </c>
      <c r="C42">
        <f t="shared" si="1"/>
        <v>86.74</v>
      </c>
      <c r="D42">
        <f t="shared" si="2"/>
        <v>97.49</v>
      </c>
      <c r="S42">
        <v>2054</v>
      </c>
      <c r="T42">
        <v>69.23</v>
      </c>
      <c r="U42">
        <v>86.55</v>
      </c>
      <c r="V42">
        <v>97.35</v>
      </c>
    </row>
    <row r="43" spans="1:22" x14ac:dyDescent="0.25">
      <c r="A43">
        <v>2056</v>
      </c>
      <c r="B43">
        <f t="shared" si="0"/>
        <v>69.22</v>
      </c>
      <c r="C43">
        <f t="shared" si="1"/>
        <v>86.94</v>
      </c>
      <c r="D43">
        <f t="shared" si="2"/>
        <v>97.61</v>
      </c>
      <c r="S43">
        <v>2055</v>
      </c>
      <c r="T43">
        <v>69.22</v>
      </c>
      <c r="U43">
        <v>86.74</v>
      </c>
      <c r="V43">
        <v>97.49</v>
      </c>
    </row>
    <row r="44" spans="1:22" x14ac:dyDescent="0.25">
      <c r="A44">
        <v>2057</v>
      </c>
      <c r="B44">
        <f t="shared" si="0"/>
        <v>69.22</v>
      </c>
      <c r="C44">
        <f t="shared" si="1"/>
        <v>87.16</v>
      </c>
      <c r="D44">
        <f t="shared" si="2"/>
        <v>97.74</v>
      </c>
      <c r="S44">
        <v>2056</v>
      </c>
      <c r="T44">
        <v>69.22</v>
      </c>
      <c r="U44">
        <v>86.94</v>
      </c>
      <c r="V44">
        <v>97.61</v>
      </c>
    </row>
    <row r="45" spans="1:22" x14ac:dyDescent="0.25">
      <c r="A45">
        <v>2058</v>
      </c>
      <c r="B45">
        <f t="shared" si="0"/>
        <v>69.25</v>
      </c>
      <c r="C45">
        <f t="shared" si="1"/>
        <v>87.38</v>
      </c>
      <c r="D45">
        <f t="shared" si="2"/>
        <v>97.85</v>
      </c>
      <c r="S45">
        <v>2057</v>
      </c>
      <c r="T45">
        <v>69.22</v>
      </c>
      <c r="U45">
        <v>87.16</v>
      </c>
      <c r="V45">
        <v>97.74</v>
      </c>
    </row>
    <row r="46" spans="1:22" x14ac:dyDescent="0.25">
      <c r="A46">
        <v>2059</v>
      </c>
      <c r="B46">
        <f t="shared" si="0"/>
        <v>69.31</v>
      </c>
      <c r="C46">
        <f t="shared" si="1"/>
        <v>87.62</v>
      </c>
      <c r="D46">
        <f t="shared" si="2"/>
        <v>97.96</v>
      </c>
      <c r="S46">
        <v>2058</v>
      </c>
      <c r="T46">
        <v>69.25</v>
      </c>
      <c r="U46">
        <v>87.38</v>
      </c>
      <c r="V46">
        <v>97.85</v>
      </c>
    </row>
    <row r="47" spans="1:22" x14ac:dyDescent="0.25">
      <c r="A47">
        <v>2060</v>
      </c>
      <c r="B47">
        <f t="shared" si="0"/>
        <v>69.39</v>
      </c>
      <c r="C47">
        <f t="shared" si="1"/>
        <v>87.86</v>
      </c>
      <c r="D47">
        <f t="shared" si="2"/>
        <v>98.05</v>
      </c>
      <c r="S47">
        <v>2059</v>
      </c>
      <c r="T47">
        <v>69.31</v>
      </c>
      <c r="U47">
        <v>87.62</v>
      </c>
      <c r="V47">
        <v>97.96</v>
      </c>
    </row>
    <row r="48" spans="1:22" x14ac:dyDescent="0.25">
      <c r="A48">
        <v>2061</v>
      </c>
      <c r="B48">
        <f t="shared" si="0"/>
        <v>69.48</v>
      </c>
      <c r="C48">
        <f t="shared" si="1"/>
        <v>88.08</v>
      </c>
      <c r="D48">
        <f t="shared" si="2"/>
        <v>98.14</v>
      </c>
      <c r="S48">
        <v>2060</v>
      </c>
      <c r="T48">
        <v>69.39</v>
      </c>
      <c r="U48">
        <v>87.86</v>
      </c>
      <c r="V48">
        <v>98.05</v>
      </c>
    </row>
    <row r="49" spans="1:22" x14ac:dyDescent="0.25">
      <c r="A49">
        <v>2062</v>
      </c>
      <c r="B49">
        <f t="shared" si="0"/>
        <v>69.59</v>
      </c>
      <c r="C49">
        <f t="shared" si="1"/>
        <v>88.31</v>
      </c>
      <c r="D49">
        <f t="shared" si="2"/>
        <v>98.23</v>
      </c>
      <c r="S49">
        <v>2061</v>
      </c>
      <c r="T49">
        <v>69.48</v>
      </c>
      <c r="U49">
        <v>88.08</v>
      </c>
      <c r="V49">
        <v>98.14</v>
      </c>
    </row>
    <row r="50" spans="1:22" x14ac:dyDescent="0.25">
      <c r="A50">
        <v>2063</v>
      </c>
      <c r="B50">
        <f t="shared" si="0"/>
        <v>69.69</v>
      </c>
      <c r="C50">
        <f t="shared" si="1"/>
        <v>88.54</v>
      </c>
      <c r="D50">
        <f t="shared" si="2"/>
        <v>98.32</v>
      </c>
      <c r="S50">
        <v>2062</v>
      </c>
      <c r="T50">
        <v>69.59</v>
      </c>
      <c r="U50">
        <v>88.31</v>
      </c>
      <c r="V50">
        <v>98.23</v>
      </c>
    </row>
    <row r="51" spans="1:22" x14ac:dyDescent="0.25">
      <c r="A51">
        <v>2064</v>
      </c>
      <c r="B51">
        <f t="shared" si="0"/>
        <v>69.790000000000006</v>
      </c>
      <c r="C51">
        <f t="shared" si="1"/>
        <v>88.76</v>
      </c>
      <c r="D51">
        <f t="shared" si="2"/>
        <v>98.4</v>
      </c>
      <c r="S51">
        <v>2063</v>
      </c>
      <c r="T51">
        <v>69.69</v>
      </c>
      <c r="U51">
        <v>88.54</v>
      </c>
      <c r="V51">
        <v>98.32</v>
      </c>
    </row>
    <row r="52" spans="1:22" x14ac:dyDescent="0.25">
      <c r="A52">
        <v>2065</v>
      </c>
      <c r="B52">
        <f t="shared" si="0"/>
        <v>69.88</v>
      </c>
      <c r="C52">
        <f t="shared" si="1"/>
        <v>88.96</v>
      </c>
      <c r="D52">
        <f t="shared" si="2"/>
        <v>98.48</v>
      </c>
      <c r="S52">
        <v>2064</v>
      </c>
      <c r="T52">
        <v>69.790000000000006</v>
      </c>
      <c r="U52">
        <v>88.76</v>
      </c>
      <c r="V52">
        <v>98.4</v>
      </c>
    </row>
    <row r="53" spans="1:22" x14ac:dyDescent="0.25">
      <c r="A53">
        <v>2066</v>
      </c>
      <c r="B53">
        <f t="shared" si="0"/>
        <v>69.97</v>
      </c>
      <c r="C53">
        <f t="shared" si="1"/>
        <v>89.17</v>
      </c>
      <c r="D53">
        <f t="shared" si="2"/>
        <v>98.56</v>
      </c>
      <c r="S53">
        <v>2065</v>
      </c>
      <c r="T53">
        <v>69.88</v>
      </c>
      <c r="U53">
        <v>88.96</v>
      </c>
      <c r="V53">
        <v>98.48</v>
      </c>
    </row>
    <row r="54" spans="1:22" x14ac:dyDescent="0.25">
      <c r="A54">
        <v>2067</v>
      </c>
      <c r="B54">
        <f t="shared" si="0"/>
        <v>70.03</v>
      </c>
      <c r="C54">
        <f t="shared" si="1"/>
        <v>89.37</v>
      </c>
      <c r="D54">
        <f t="shared" si="2"/>
        <v>98.63</v>
      </c>
      <c r="S54">
        <v>2066</v>
      </c>
      <c r="T54">
        <v>69.97</v>
      </c>
      <c r="U54">
        <v>89.17</v>
      </c>
      <c r="V54">
        <v>98.56</v>
      </c>
    </row>
    <row r="55" spans="1:22" x14ac:dyDescent="0.25">
      <c r="A55">
        <v>2068</v>
      </c>
      <c r="B55">
        <f t="shared" si="0"/>
        <v>70.099999999999994</v>
      </c>
      <c r="C55">
        <f t="shared" si="1"/>
        <v>89.58</v>
      </c>
      <c r="D55">
        <f t="shared" si="2"/>
        <v>98.7</v>
      </c>
      <c r="S55">
        <v>2067</v>
      </c>
      <c r="T55">
        <v>70.03</v>
      </c>
      <c r="U55">
        <v>89.37</v>
      </c>
      <c r="V55">
        <v>98.63</v>
      </c>
    </row>
    <row r="56" spans="1:22" x14ac:dyDescent="0.25">
      <c r="A56">
        <v>2069</v>
      </c>
      <c r="B56">
        <f t="shared" si="0"/>
        <v>70.17</v>
      </c>
      <c r="C56">
        <f t="shared" si="1"/>
        <v>89.78</v>
      </c>
      <c r="D56">
        <f t="shared" si="2"/>
        <v>98.76</v>
      </c>
      <c r="S56">
        <v>2068</v>
      </c>
      <c r="T56">
        <v>70.099999999999994</v>
      </c>
      <c r="U56">
        <v>89.58</v>
      </c>
      <c r="V56">
        <v>98.7</v>
      </c>
    </row>
    <row r="57" spans="1:22" x14ac:dyDescent="0.25">
      <c r="A57">
        <v>2070</v>
      </c>
      <c r="B57">
        <f t="shared" si="0"/>
        <v>70.23</v>
      </c>
      <c r="C57">
        <f t="shared" si="1"/>
        <v>89.99</v>
      </c>
      <c r="D57">
        <f t="shared" si="2"/>
        <v>98.83</v>
      </c>
      <c r="S57">
        <v>2069</v>
      </c>
      <c r="T57">
        <v>70.17</v>
      </c>
      <c r="U57">
        <v>89.78</v>
      </c>
      <c r="V57">
        <v>98.76</v>
      </c>
    </row>
    <row r="58" spans="1:22" x14ac:dyDescent="0.25">
      <c r="A58">
        <v>2071</v>
      </c>
      <c r="B58">
        <f t="shared" si="0"/>
        <v>70.290000000000006</v>
      </c>
      <c r="C58">
        <f t="shared" si="1"/>
        <v>90.2</v>
      </c>
      <c r="D58">
        <f t="shared" si="2"/>
        <v>98.89</v>
      </c>
      <c r="S58">
        <v>2070</v>
      </c>
      <c r="T58">
        <v>70.23</v>
      </c>
      <c r="U58">
        <v>89.99</v>
      </c>
      <c r="V58">
        <v>98.83</v>
      </c>
    </row>
    <row r="59" spans="1:22" x14ac:dyDescent="0.25">
      <c r="A59">
        <v>2072</v>
      </c>
      <c r="B59">
        <f t="shared" si="0"/>
        <v>70.34</v>
      </c>
      <c r="C59">
        <f t="shared" si="1"/>
        <v>90.4</v>
      </c>
      <c r="D59">
        <f t="shared" si="2"/>
        <v>98.95</v>
      </c>
      <c r="S59">
        <v>2071</v>
      </c>
      <c r="T59">
        <v>70.290000000000006</v>
      </c>
      <c r="U59">
        <v>90.2</v>
      </c>
      <c r="V59">
        <v>98.89</v>
      </c>
    </row>
    <row r="60" spans="1:22" x14ac:dyDescent="0.25">
      <c r="A60">
        <v>2073</v>
      </c>
      <c r="B60">
        <f t="shared" si="0"/>
        <v>70.39</v>
      </c>
      <c r="C60">
        <f t="shared" si="1"/>
        <v>90.6</v>
      </c>
      <c r="D60">
        <f t="shared" si="2"/>
        <v>99.01</v>
      </c>
      <c r="S60">
        <v>2072</v>
      </c>
      <c r="T60">
        <v>70.34</v>
      </c>
      <c r="U60">
        <v>90.4</v>
      </c>
      <c r="V60">
        <v>98.95</v>
      </c>
    </row>
    <row r="61" spans="1:22" x14ac:dyDescent="0.25">
      <c r="A61">
        <v>2074</v>
      </c>
      <c r="B61">
        <f t="shared" si="0"/>
        <v>70.44</v>
      </c>
      <c r="C61">
        <f t="shared" si="1"/>
        <v>90.79</v>
      </c>
      <c r="D61">
        <f t="shared" si="2"/>
        <v>99.07</v>
      </c>
      <c r="S61">
        <v>2073</v>
      </c>
      <c r="T61">
        <v>70.39</v>
      </c>
      <c r="U61">
        <v>90.6</v>
      </c>
      <c r="V61">
        <v>99.01</v>
      </c>
    </row>
    <row r="62" spans="1:22" x14ac:dyDescent="0.25">
      <c r="A62">
        <v>2075</v>
      </c>
      <c r="B62">
        <f t="shared" si="0"/>
        <v>70.48</v>
      </c>
      <c r="C62">
        <f t="shared" si="1"/>
        <v>90.99</v>
      </c>
      <c r="D62">
        <f t="shared" si="2"/>
        <v>99.13</v>
      </c>
      <c r="S62">
        <v>2074</v>
      </c>
      <c r="T62">
        <v>70.44</v>
      </c>
      <c r="U62">
        <v>90.79</v>
      </c>
      <c r="V62">
        <v>99.07</v>
      </c>
    </row>
    <row r="63" spans="1:22" x14ac:dyDescent="0.25">
      <c r="A63">
        <v>2076</v>
      </c>
      <c r="B63">
        <f t="shared" si="0"/>
        <v>70.53</v>
      </c>
      <c r="C63">
        <f t="shared" si="1"/>
        <v>91.19</v>
      </c>
      <c r="D63">
        <f t="shared" si="2"/>
        <v>99.19</v>
      </c>
      <c r="S63">
        <v>2075</v>
      </c>
      <c r="T63">
        <v>70.48</v>
      </c>
      <c r="U63">
        <v>90.99</v>
      </c>
      <c r="V63">
        <v>99.13</v>
      </c>
    </row>
    <row r="64" spans="1:22" x14ac:dyDescent="0.25">
      <c r="A64">
        <v>2077</v>
      </c>
      <c r="B64">
        <f t="shared" si="0"/>
        <v>70.58</v>
      </c>
      <c r="C64">
        <f t="shared" si="1"/>
        <v>91.39</v>
      </c>
      <c r="D64">
        <f t="shared" si="2"/>
        <v>99.24</v>
      </c>
      <c r="S64">
        <v>2076</v>
      </c>
      <c r="T64">
        <v>70.53</v>
      </c>
      <c r="U64">
        <v>91.19</v>
      </c>
      <c r="V64">
        <v>99.19</v>
      </c>
    </row>
    <row r="65" spans="1:22" x14ac:dyDescent="0.25">
      <c r="A65">
        <v>2078</v>
      </c>
      <c r="B65">
        <f t="shared" si="0"/>
        <v>70.64</v>
      </c>
      <c r="C65">
        <f t="shared" si="1"/>
        <v>91.58</v>
      </c>
      <c r="D65">
        <f t="shared" si="2"/>
        <v>99.3</v>
      </c>
      <c r="S65">
        <v>2077</v>
      </c>
      <c r="T65">
        <v>70.58</v>
      </c>
      <c r="U65">
        <v>91.39</v>
      </c>
      <c r="V65">
        <v>99.24</v>
      </c>
    </row>
    <row r="66" spans="1:22" x14ac:dyDescent="0.25">
      <c r="A66">
        <v>2079</v>
      </c>
      <c r="B66">
        <f t="shared" si="0"/>
        <v>70.7</v>
      </c>
      <c r="C66">
        <f t="shared" si="1"/>
        <v>91.77</v>
      </c>
      <c r="D66">
        <f t="shared" si="2"/>
        <v>99.35</v>
      </c>
      <c r="S66">
        <v>2078</v>
      </c>
      <c r="T66">
        <v>70.64</v>
      </c>
      <c r="U66">
        <v>91.58</v>
      </c>
      <c r="V66">
        <v>99.3</v>
      </c>
    </row>
    <row r="67" spans="1:22" x14ac:dyDescent="0.25">
      <c r="A67">
        <v>2080</v>
      </c>
      <c r="B67">
        <f t="shared" si="0"/>
        <v>70.75</v>
      </c>
      <c r="C67">
        <f t="shared" si="1"/>
        <v>91.95</v>
      </c>
      <c r="D67">
        <f t="shared" si="2"/>
        <v>99.4</v>
      </c>
      <c r="S67">
        <v>2079</v>
      </c>
      <c r="T67">
        <v>70.7</v>
      </c>
      <c r="U67">
        <v>91.77</v>
      </c>
      <c r="V67">
        <v>99.35</v>
      </c>
    </row>
    <row r="68" spans="1:22" x14ac:dyDescent="0.25">
      <c r="A68">
        <v>2081</v>
      </c>
      <c r="B68">
        <f t="shared" si="0"/>
        <v>70.790000000000006</v>
      </c>
      <c r="C68">
        <f t="shared" si="1"/>
        <v>92.13</v>
      </c>
      <c r="D68">
        <f t="shared" si="2"/>
        <v>99.44</v>
      </c>
      <c r="S68">
        <v>2080</v>
      </c>
      <c r="T68">
        <v>70.75</v>
      </c>
      <c r="U68">
        <v>91.95</v>
      </c>
      <c r="V68">
        <v>99.4</v>
      </c>
    </row>
    <row r="69" spans="1:22" x14ac:dyDescent="0.25">
      <c r="A69">
        <v>2082</v>
      </c>
      <c r="B69">
        <f t="shared" si="0"/>
        <v>70.83</v>
      </c>
      <c r="C69">
        <f t="shared" si="1"/>
        <v>92.3</v>
      </c>
      <c r="D69">
        <f t="shared" si="2"/>
        <v>99.49</v>
      </c>
      <c r="S69">
        <v>2081</v>
      </c>
      <c r="T69">
        <v>70.790000000000006</v>
      </c>
      <c r="U69">
        <v>92.13</v>
      </c>
      <c r="V69">
        <v>99.44</v>
      </c>
    </row>
    <row r="70" spans="1:22" x14ac:dyDescent="0.25">
      <c r="A70">
        <v>2083</v>
      </c>
      <c r="B70">
        <f t="shared" si="0"/>
        <v>70.849999999999994</v>
      </c>
      <c r="C70">
        <f t="shared" si="1"/>
        <v>92.48</v>
      </c>
      <c r="D70">
        <f t="shared" si="2"/>
        <v>99.53</v>
      </c>
      <c r="S70">
        <v>2082</v>
      </c>
      <c r="T70">
        <v>70.83</v>
      </c>
      <c r="U70">
        <v>92.3</v>
      </c>
      <c r="V70">
        <v>99.49</v>
      </c>
    </row>
    <row r="71" spans="1:22" x14ac:dyDescent="0.25">
      <c r="A71">
        <v>2084</v>
      </c>
      <c r="B71">
        <f t="shared" si="0"/>
        <v>70.89</v>
      </c>
      <c r="C71">
        <f t="shared" si="1"/>
        <v>92.65</v>
      </c>
      <c r="D71">
        <f t="shared" si="2"/>
        <v>99.57</v>
      </c>
      <c r="S71">
        <v>2083</v>
      </c>
      <c r="T71">
        <v>70.849999999999994</v>
      </c>
      <c r="U71">
        <v>92.48</v>
      </c>
      <c r="V71">
        <v>99.53</v>
      </c>
    </row>
    <row r="72" spans="1:22" x14ac:dyDescent="0.25">
      <c r="A72">
        <v>2085</v>
      </c>
      <c r="B72">
        <f t="shared" ref="B72:B87" si="4">T73</f>
        <v>70.92</v>
      </c>
      <c r="C72">
        <f t="shared" ref="C72:C87" si="5">U73</f>
        <v>92.81</v>
      </c>
      <c r="D72">
        <f t="shared" ref="D72:D87" si="6">V73</f>
        <v>99.61</v>
      </c>
      <c r="S72">
        <v>2084</v>
      </c>
      <c r="T72">
        <v>70.89</v>
      </c>
      <c r="U72">
        <v>92.65</v>
      </c>
      <c r="V72">
        <v>99.57</v>
      </c>
    </row>
    <row r="73" spans="1:22" x14ac:dyDescent="0.25">
      <c r="A73">
        <v>2086</v>
      </c>
      <c r="B73">
        <f t="shared" si="4"/>
        <v>70.97</v>
      </c>
      <c r="C73">
        <f t="shared" si="5"/>
        <v>92.96</v>
      </c>
      <c r="D73">
        <f t="shared" si="6"/>
        <v>99.64</v>
      </c>
      <c r="S73">
        <v>2085</v>
      </c>
      <c r="T73">
        <v>70.92</v>
      </c>
      <c r="U73">
        <v>92.81</v>
      </c>
      <c r="V73">
        <v>99.61</v>
      </c>
    </row>
    <row r="74" spans="1:22" x14ac:dyDescent="0.25">
      <c r="A74">
        <v>2087</v>
      </c>
      <c r="B74">
        <f t="shared" si="4"/>
        <v>71.02</v>
      </c>
      <c r="C74">
        <f t="shared" si="5"/>
        <v>93.11</v>
      </c>
      <c r="D74">
        <f t="shared" si="6"/>
        <v>99.68</v>
      </c>
      <c r="S74">
        <v>2086</v>
      </c>
      <c r="T74">
        <v>70.97</v>
      </c>
      <c r="U74">
        <v>92.96</v>
      </c>
      <c r="V74">
        <v>99.64</v>
      </c>
    </row>
    <row r="75" spans="1:22" x14ac:dyDescent="0.25">
      <c r="A75">
        <v>2088</v>
      </c>
      <c r="B75">
        <f t="shared" si="4"/>
        <v>71.06</v>
      </c>
      <c r="C75">
        <f t="shared" si="5"/>
        <v>93.25</v>
      </c>
      <c r="D75">
        <f t="shared" si="6"/>
        <v>99.71</v>
      </c>
      <c r="S75">
        <v>2087</v>
      </c>
      <c r="T75">
        <v>71.02</v>
      </c>
      <c r="U75">
        <v>93.11</v>
      </c>
      <c r="V75">
        <v>99.68</v>
      </c>
    </row>
    <row r="76" spans="1:22" x14ac:dyDescent="0.25">
      <c r="A76">
        <v>2089</v>
      </c>
      <c r="B76">
        <f t="shared" si="4"/>
        <v>71.099999999999994</v>
      </c>
      <c r="C76">
        <f t="shared" si="5"/>
        <v>93.39</v>
      </c>
      <c r="D76">
        <f t="shared" si="6"/>
        <v>99.74</v>
      </c>
      <c r="S76">
        <v>2088</v>
      </c>
      <c r="T76">
        <v>71.06</v>
      </c>
      <c r="U76">
        <v>93.25</v>
      </c>
      <c r="V76">
        <v>99.71</v>
      </c>
    </row>
    <row r="77" spans="1:22" x14ac:dyDescent="0.25">
      <c r="A77">
        <v>2090</v>
      </c>
      <c r="B77">
        <f t="shared" si="4"/>
        <v>71.14</v>
      </c>
      <c r="C77">
        <f t="shared" si="5"/>
        <v>93.55</v>
      </c>
      <c r="D77">
        <f t="shared" si="6"/>
        <v>99.77</v>
      </c>
      <c r="S77">
        <v>2089</v>
      </c>
      <c r="T77">
        <v>71.099999999999994</v>
      </c>
      <c r="U77">
        <v>93.39</v>
      </c>
      <c r="V77">
        <v>99.74</v>
      </c>
    </row>
    <row r="78" spans="1:22" x14ac:dyDescent="0.25">
      <c r="A78">
        <v>2091</v>
      </c>
      <c r="B78">
        <f t="shared" si="4"/>
        <v>71.19</v>
      </c>
      <c r="C78">
        <f t="shared" si="5"/>
        <v>93.72</v>
      </c>
      <c r="D78">
        <f t="shared" si="6"/>
        <v>99.8</v>
      </c>
      <c r="S78">
        <v>2090</v>
      </c>
      <c r="T78">
        <v>71.14</v>
      </c>
      <c r="U78">
        <v>93.55</v>
      </c>
      <c r="V78">
        <v>99.77</v>
      </c>
    </row>
    <row r="79" spans="1:22" x14ac:dyDescent="0.25">
      <c r="A79">
        <v>2092</v>
      </c>
      <c r="B79">
        <f t="shared" si="4"/>
        <v>71.239999999999995</v>
      </c>
      <c r="C79">
        <f t="shared" si="5"/>
        <v>93.89</v>
      </c>
      <c r="D79">
        <f t="shared" si="6"/>
        <v>99.82</v>
      </c>
      <c r="S79">
        <v>2091</v>
      </c>
      <c r="T79">
        <v>71.19</v>
      </c>
      <c r="U79">
        <v>93.72</v>
      </c>
      <c r="V79">
        <v>99.8</v>
      </c>
    </row>
    <row r="80" spans="1:22" x14ac:dyDescent="0.25">
      <c r="A80">
        <v>2093</v>
      </c>
      <c r="B80">
        <f t="shared" si="4"/>
        <v>71.3</v>
      </c>
      <c r="C80">
        <f t="shared" si="5"/>
        <v>94.06</v>
      </c>
      <c r="D80">
        <f t="shared" si="6"/>
        <v>99.84</v>
      </c>
      <c r="S80">
        <v>2092</v>
      </c>
      <c r="T80">
        <v>71.239999999999995</v>
      </c>
      <c r="U80">
        <v>93.89</v>
      </c>
      <c r="V80">
        <v>99.82</v>
      </c>
    </row>
    <row r="81" spans="1:22" x14ac:dyDescent="0.25">
      <c r="A81">
        <v>2094</v>
      </c>
      <c r="B81">
        <f t="shared" si="4"/>
        <v>71.39</v>
      </c>
      <c r="C81">
        <f t="shared" si="5"/>
        <v>94.23</v>
      </c>
      <c r="D81">
        <f t="shared" si="6"/>
        <v>99.85</v>
      </c>
      <c r="S81">
        <v>2093</v>
      </c>
      <c r="T81">
        <v>71.3</v>
      </c>
      <c r="U81">
        <v>94.06</v>
      </c>
      <c r="V81">
        <v>99.84</v>
      </c>
    </row>
    <row r="82" spans="1:22" x14ac:dyDescent="0.25">
      <c r="A82">
        <v>2095</v>
      </c>
      <c r="B82">
        <f t="shared" si="4"/>
        <v>71.47</v>
      </c>
      <c r="C82">
        <f t="shared" si="5"/>
        <v>94.4</v>
      </c>
      <c r="D82">
        <f t="shared" si="6"/>
        <v>99.87</v>
      </c>
      <c r="S82">
        <v>2094</v>
      </c>
      <c r="T82">
        <v>71.39</v>
      </c>
      <c r="U82">
        <v>94.23</v>
      </c>
      <c r="V82">
        <v>99.85</v>
      </c>
    </row>
    <row r="83" spans="1:22" x14ac:dyDescent="0.25">
      <c r="A83">
        <v>2096</v>
      </c>
      <c r="B83">
        <f t="shared" si="4"/>
        <v>71.58</v>
      </c>
      <c r="C83">
        <f t="shared" si="5"/>
        <v>94.56</v>
      </c>
      <c r="D83">
        <f t="shared" si="6"/>
        <v>99.88</v>
      </c>
      <c r="S83">
        <v>2095</v>
      </c>
      <c r="T83">
        <v>71.47</v>
      </c>
      <c r="U83">
        <v>94.4</v>
      </c>
      <c r="V83">
        <v>99.87</v>
      </c>
    </row>
    <row r="84" spans="1:22" x14ac:dyDescent="0.25">
      <c r="A84">
        <v>2097</v>
      </c>
      <c r="B84">
        <f t="shared" si="4"/>
        <v>71.69</v>
      </c>
      <c r="C84">
        <f t="shared" si="5"/>
        <v>94.72</v>
      </c>
      <c r="D84">
        <f t="shared" si="6"/>
        <v>99.89</v>
      </c>
      <c r="S84">
        <v>2096</v>
      </c>
      <c r="T84">
        <v>71.58</v>
      </c>
      <c r="U84">
        <v>94.56</v>
      </c>
      <c r="V84">
        <v>99.88</v>
      </c>
    </row>
    <row r="85" spans="1:22" x14ac:dyDescent="0.25">
      <c r="A85">
        <v>2098</v>
      </c>
      <c r="B85">
        <f t="shared" si="4"/>
        <v>71.81</v>
      </c>
      <c r="C85">
        <f t="shared" si="5"/>
        <v>94.88</v>
      </c>
      <c r="D85">
        <f t="shared" si="6"/>
        <v>99.9</v>
      </c>
      <c r="S85">
        <v>2097</v>
      </c>
      <c r="T85">
        <v>71.69</v>
      </c>
      <c r="U85">
        <v>94.72</v>
      </c>
      <c r="V85">
        <v>99.89</v>
      </c>
    </row>
    <row r="86" spans="1:22" x14ac:dyDescent="0.25">
      <c r="A86">
        <v>2099</v>
      </c>
      <c r="B86">
        <f t="shared" si="4"/>
        <v>71.95</v>
      </c>
      <c r="C86">
        <f t="shared" si="5"/>
        <v>95.03</v>
      </c>
      <c r="D86">
        <f t="shared" si="6"/>
        <v>99.91</v>
      </c>
      <c r="S86">
        <v>2098</v>
      </c>
      <c r="T86">
        <v>71.81</v>
      </c>
      <c r="U86">
        <v>94.88</v>
      </c>
      <c r="V86">
        <v>99.9</v>
      </c>
    </row>
    <row r="87" spans="1:22" x14ac:dyDescent="0.25">
      <c r="A87">
        <v>2100</v>
      </c>
      <c r="B87">
        <f t="shared" si="4"/>
        <v>72.08</v>
      </c>
      <c r="C87">
        <f t="shared" si="5"/>
        <v>95.19</v>
      </c>
      <c r="D87">
        <f t="shared" si="6"/>
        <v>99.91</v>
      </c>
      <c r="S87">
        <v>2099</v>
      </c>
      <c r="T87">
        <v>71.95</v>
      </c>
      <c r="U87">
        <v>95.03</v>
      </c>
      <c r="V87">
        <v>99.91</v>
      </c>
    </row>
    <row r="88" spans="1:22" x14ac:dyDescent="0.25">
      <c r="S88">
        <v>2100</v>
      </c>
      <c r="T88">
        <v>72.08</v>
      </c>
      <c r="U88">
        <v>95.19</v>
      </c>
      <c r="V88">
        <v>99.91</v>
      </c>
    </row>
  </sheetData>
  <mergeCells count="1">
    <mergeCell ref="F22:I2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31F45-D856-46E6-896D-254D6F0AB3BF}">
  <sheetPr codeName="Sheet35"/>
  <dimension ref="A1"/>
  <sheetViews>
    <sheetView workbookViewId="0">
      <selection activeCell="N27" sqref="N27"/>
    </sheetView>
  </sheetViews>
  <sheetFormatPr defaultRowHeight="15" x14ac:dyDescent="0.25"/>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87971-7E90-4A08-90BB-C8891976ECF7}">
  <sheetPr codeName="Sheet36"/>
  <dimension ref="A1"/>
  <sheetViews>
    <sheetView workbookViewId="0"/>
  </sheetViews>
  <sheetFormatPr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83ADA-FB4E-46B3-91C8-A80EB0F1D57E}">
  <sheetPr codeName="Sheet37"/>
  <dimension ref="A1:Z88"/>
  <sheetViews>
    <sheetView workbookViewId="0">
      <selection activeCell="I29" sqref="I29:O39"/>
    </sheetView>
  </sheetViews>
  <sheetFormatPr defaultRowHeight="15" x14ac:dyDescent="0.25"/>
  <sheetData>
    <row r="1" spans="1:26" x14ac:dyDescent="0.25">
      <c r="B1" t="s">
        <v>0</v>
      </c>
      <c r="C1" t="s">
        <v>1</v>
      </c>
      <c r="D1" t="s">
        <v>2</v>
      </c>
      <c r="E1" t="s">
        <v>3</v>
      </c>
      <c r="F1" t="s">
        <v>4</v>
      </c>
      <c r="G1" t="s">
        <v>5</v>
      </c>
      <c r="U1" t="s">
        <v>18</v>
      </c>
      <c r="V1" t="s">
        <v>19</v>
      </c>
      <c r="W1" t="s">
        <v>16</v>
      </c>
      <c r="X1" t="s">
        <v>17</v>
      </c>
      <c r="Y1" t="s">
        <v>0</v>
      </c>
      <c r="Z1" t="s">
        <v>20</v>
      </c>
    </row>
    <row r="2" spans="1:26" x14ac:dyDescent="0.25">
      <c r="B2" t="s">
        <v>6</v>
      </c>
      <c r="C2" t="s">
        <v>6</v>
      </c>
      <c r="D2" t="s">
        <v>6</v>
      </c>
      <c r="E2" t="s">
        <v>6</v>
      </c>
      <c r="F2" t="s">
        <v>6</v>
      </c>
      <c r="G2" t="s">
        <v>6</v>
      </c>
      <c r="U2" t="s">
        <v>6</v>
      </c>
      <c r="V2" t="s">
        <v>6</v>
      </c>
      <c r="W2" t="s">
        <v>6</v>
      </c>
      <c r="X2" t="s">
        <v>6</v>
      </c>
      <c r="Y2" t="s">
        <v>6</v>
      </c>
      <c r="Z2" t="s">
        <v>6</v>
      </c>
    </row>
    <row r="3" spans="1:26" x14ac:dyDescent="0.25">
      <c r="B3" t="s">
        <v>7</v>
      </c>
      <c r="C3" t="s">
        <v>7</v>
      </c>
      <c r="D3" t="s">
        <v>7</v>
      </c>
      <c r="E3" t="s">
        <v>7</v>
      </c>
      <c r="F3" t="s">
        <v>7</v>
      </c>
      <c r="G3" t="s">
        <v>7</v>
      </c>
      <c r="U3" t="s">
        <v>7</v>
      </c>
      <c r="V3" t="s">
        <v>7</v>
      </c>
      <c r="W3" t="s">
        <v>7</v>
      </c>
      <c r="X3" t="s">
        <v>7</v>
      </c>
      <c r="Y3" t="s">
        <v>7</v>
      </c>
      <c r="Z3" t="s">
        <v>7</v>
      </c>
    </row>
    <row r="5" spans="1:26" x14ac:dyDescent="0.25">
      <c r="A5" t="s">
        <v>6</v>
      </c>
      <c r="B5" t="s">
        <v>8</v>
      </c>
      <c r="C5" t="s">
        <v>8</v>
      </c>
      <c r="D5" t="s">
        <v>8</v>
      </c>
      <c r="E5" t="s">
        <v>8</v>
      </c>
      <c r="F5" t="s">
        <v>8</v>
      </c>
      <c r="G5" t="s">
        <v>8</v>
      </c>
      <c r="U5" t="s">
        <v>8</v>
      </c>
      <c r="V5" t="s">
        <v>8</v>
      </c>
      <c r="W5" t="s">
        <v>8</v>
      </c>
      <c r="X5" t="s">
        <v>8</v>
      </c>
      <c r="Y5" t="s">
        <v>8</v>
      </c>
      <c r="Z5" t="s">
        <v>8</v>
      </c>
    </row>
    <row r="6" spans="1:26" x14ac:dyDescent="0.25">
      <c r="A6" t="s">
        <v>15</v>
      </c>
      <c r="B6" t="s">
        <v>11</v>
      </c>
      <c r="C6" t="s">
        <v>12</v>
      </c>
      <c r="D6" t="s">
        <v>9</v>
      </c>
      <c r="E6" t="s">
        <v>10</v>
      </c>
      <c r="F6" t="s">
        <v>13</v>
      </c>
      <c r="G6" t="s">
        <v>14</v>
      </c>
      <c r="U6" t="s">
        <v>11</v>
      </c>
      <c r="V6" t="s">
        <v>12</v>
      </c>
      <c r="W6" t="s">
        <v>9</v>
      </c>
      <c r="X6" t="s">
        <v>10</v>
      </c>
      <c r="Y6" t="s">
        <v>21</v>
      </c>
      <c r="Z6" t="s">
        <v>14</v>
      </c>
    </row>
    <row r="7" spans="1:26" x14ac:dyDescent="0.25">
      <c r="A7">
        <v>2020</v>
      </c>
      <c r="B7">
        <f t="shared" ref="B7:G7" si="0">U8</f>
        <v>8.1289999999999996</v>
      </c>
      <c r="C7">
        <f t="shared" si="0"/>
        <v>8.1289999999999996</v>
      </c>
      <c r="D7">
        <f t="shared" si="0"/>
        <v>8.1289999999999996</v>
      </c>
      <c r="E7">
        <f t="shared" si="0"/>
        <v>8.1289999999999996</v>
      </c>
      <c r="F7">
        <f t="shared" si="0"/>
        <v>8.1289999999999996</v>
      </c>
      <c r="G7">
        <f t="shared" si="0"/>
        <v>8.1289999999999996</v>
      </c>
      <c r="T7">
        <v>2019</v>
      </c>
      <c r="U7">
        <v>8.0679999999999996</v>
      </c>
      <c r="V7">
        <v>8.0679999999999996</v>
      </c>
      <c r="W7">
        <v>8.0679999999999996</v>
      </c>
      <c r="X7">
        <v>8.0679999999999996</v>
      </c>
      <c r="Y7">
        <v>8.0679999999999996</v>
      </c>
      <c r="Z7">
        <v>8.0679999999999996</v>
      </c>
    </row>
    <row r="8" spans="1:26" x14ac:dyDescent="0.25">
      <c r="A8">
        <v>2021</v>
      </c>
      <c r="B8">
        <f t="shared" ref="B8:B71" si="1">U9</f>
        <v>8.1850000000000005</v>
      </c>
      <c r="C8">
        <f t="shared" ref="C8:C71" si="2">V9</f>
        <v>8.202</v>
      </c>
      <c r="D8">
        <f t="shared" ref="D8:D71" si="3">W9</f>
        <v>8.1859999999999999</v>
      </c>
      <c r="E8">
        <f t="shared" ref="E8:E71" si="4">X9</f>
        <v>8.2029999999999994</v>
      </c>
      <c r="F8">
        <f t="shared" ref="F8:F71" si="5">Y9</f>
        <v>8.1880000000000006</v>
      </c>
      <c r="G8">
        <f t="shared" ref="G8:G71" si="6">Z9</f>
        <v>8.2439999999999998</v>
      </c>
      <c r="T8">
        <v>2020</v>
      </c>
      <c r="U8">
        <v>8.1289999999999996</v>
      </c>
      <c r="V8">
        <v>8.1289999999999996</v>
      </c>
      <c r="W8">
        <v>8.1289999999999996</v>
      </c>
      <c r="X8">
        <v>8.1289999999999996</v>
      </c>
      <c r="Y8">
        <v>8.1289999999999996</v>
      </c>
      <c r="Z8">
        <v>8.1289999999999996</v>
      </c>
    </row>
    <row r="9" spans="1:26" x14ac:dyDescent="0.25">
      <c r="A9">
        <v>2022</v>
      </c>
      <c r="B9">
        <f t="shared" si="1"/>
        <v>8.2390000000000008</v>
      </c>
      <c r="C9">
        <f t="shared" si="2"/>
        <v>8.2769999999999992</v>
      </c>
      <c r="D9">
        <f t="shared" si="3"/>
        <v>8.2420000000000009</v>
      </c>
      <c r="E9">
        <f t="shared" si="4"/>
        <v>8.2789999999999999</v>
      </c>
      <c r="F9">
        <f t="shared" si="5"/>
        <v>8.2479999999999993</v>
      </c>
      <c r="G9">
        <f t="shared" si="6"/>
        <v>8.359</v>
      </c>
      <c r="T9">
        <v>2021</v>
      </c>
      <c r="U9">
        <v>8.1850000000000005</v>
      </c>
      <c r="V9">
        <v>8.202</v>
      </c>
      <c r="W9">
        <v>8.1859999999999999</v>
      </c>
      <c r="X9">
        <v>8.2029999999999994</v>
      </c>
      <c r="Y9">
        <v>8.1880000000000006</v>
      </c>
      <c r="Z9">
        <v>8.2439999999999998</v>
      </c>
    </row>
    <row r="10" spans="1:26" x14ac:dyDescent="0.25">
      <c r="A10">
        <v>2023</v>
      </c>
      <c r="B10">
        <f t="shared" si="1"/>
        <v>8.2929999999999993</v>
      </c>
      <c r="C10">
        <f t="shared" si="2"/>
        <v>8.3520000000000003</v>
      </c>
      <c r="D10">
        <f t="shared" si="3"/>
        <v>8.2970000000000006</v>
      </c>
      <c r="E10">
        <f t="shared" si="4"/>
        <v>8.3539999999999992</v>
      </c>
      <c r="F10">
        <f t="shared" si="5"/>
        <v>8.3079999999999998</v>
      </c>
      <c r="G10">
        <f t="shared" si="6"/>
        <v>8.4760000000000009</v>
      </c>
      <c r="T10">
        <v>2022</v>
      </c>
      <c r="U10">
        <v>8.2390000000000008</v>
      </c>
      <c r="V10">
        <v>8.2769999999999992</v>
      </c>
      <c r="W10">
        <v>8.2420000000000009</v>
      </c>
      <c r="X10">
        <v>8.2789999999999999</v>
      </c>
      <c r="Y10">
        <v>8.2479999999999993</v>
      </c>
      <c r="Z10">
        <v>8.359</v>
      </c>
    </row>
    <row r="11" spans="1:26" x14ac:dyDescent="0.25">
      <c r="A11">
        <v>2024</v>
      </c>
      <c r="B11">
        <f t="shared" si="1"/>
        <v>8.3450000000000006</v>
      </c>
      <c r="C11">
        <f t="shared" si="2"/>
        <v>8.4269999999999996</v>
      </c>
      <c r="D11">
        <f t="shared" si="3"/>
        <v>8.3510000000000009</v>
      </c>
      <c r="E11">
        <f t="shared" si="4"/>
        <v>8.43</v>
      </c>
      <c r="F11">
        <f t="shared" si="5"/>
        <v>8.3689999999999998</v>
      </c>
      <c r="G11">
        <f t="shared" si="6"/>
        <v>8.5939999999999994</v>
      </c>
      <c r="T11">
        <v>2023</v>
      </c>
      <c r="U11">
        <v>8.2929999999999993</v>
      </c>
      <c r="V11">
        <v>8.3520000000000003</v>
      </c>
      <c r="W11">
        <v>8.2970000000000006</v>
      </c>
      <c r="X11">
        <v>8.3539999999999992</v>
      </c>
      <c r="Y11">
        <v>8.3079999999999998</v>
      </c>
      <c r="Z11">
        <v>8.4760000000000009</v>
      </c>
    </row>
    <row r="12" spans="1:26" x14ac:dyDescent="0.25">
      <c r="A12">
        <v>2025</v>
      </c>
      <c r="B12">
        <f t="shared" si="1"/>
        <v>8.3949999999999996</v>
      </c>
      <c r="C12">
        <f t="shared" si="2"/>
        <v>8.5030000000000001</v>
      </c>
      <c r="D12">
        <f t="shared" si="3"/>
        <v>8.4039999999999999</v>
      </c>
      <c r="E12">
        <f t="shared" si="4"/>
        <v>8.5069999999999997</v>
      </c>
      <c r="F12">
        <f t="shared" si="5"/>
        <v>8.4290000000000003</v>
      </c>
      <c r="G12">
        <f t="shared" si="6"/>
        <v>8.7129999999999992</v>
      </c>
      <c r="T12">
        <v>2024</v>
      </c>
      <c r="U12">
        <v>8.3450000000000006</v>
      </c>
      <c r="V12">
        <v>8.4269999999999996</v>
      </c>
      <c r="W12">
        <v>8.3510000000000009</v>
      </c>
      <c r="X12">
        <v>8.43</v>
      </c>
      <c r="Y12">
        <v>8.3689999999999998</v>
      </c>
      <c r="Z12">
        <v>8.5939999999999994</v>
      </c>
    </row>
    <row r="13" spans="1:26" x14ac:dyDescent="0.25">
      <c r="A13">
        <v>2026</v>
      </c>
      <c r="B13">
        <f t="shared" si="1"/>
        <v>8.4429999999999996</v>
      </c>
      <c r="C13">
        <f t="shared" si="2"/>
        <v>8.5679999999999996</v>
      </c>
      <c r="D13">
        <f t="shared" si="3"/>
        <v>8.4570000000000007</v>
      </c>
      <c r="E13">
        <f t="shared" si="4"/>
        <v>8.5790000000000006</v>
      </c>
      <c r="F13">
        <f t="shared" si="5"/>
        <v>8.4930000000000003</v>
      </c>
      <c r="G13">
        <f t="shared" si="6"/>
        <v>8.8149999999999995</v>
      </c>
      <c r="T13">
        <v>2025</v>
      </c>
      <c r="U13">
        <v>8.3949999999999996</v>
      </c>
      <c r="V13">
        <v>8.5030000000000001</v>
      </c>
      <c r="W13">
        <v>8.4039999999999999</v>
      </c>
      <c r="X13">
        <v>8.5069999999999997</v>
      </c>
      <c r="Y13">
        <v>8.4290000000000003</v>
      </c>
      <c r="Z13">
        <v>8.7129999999999992</v>
      </c>
    </row>
    <row r="14" spans="1:26" x14ac:dyDescent="0.25">
      <c r="A14">
        <v>2027</v>
      </c>
      <c r="B14">
        <f t="shared" si="1"/>
        <v>8.49</v>
      </c>
      <c r="C14">
        <f t="shared" si="2"/>
        <v>8.6340000000000003</v>
      </c>
      <c r="D14">
        <f t="shared" si="3"/>
        <v>8.5090000000000003</v>
      </c>
      <c r="E14">
        <f t="shared" si="4"/>
        <v>8.6530000000000005</v>
      </c>
      <c r="F14">
        <f t="shared" si="5"/>
        <v>8.5570000000000004</v>
      </c>
      <c r="G14">
        <f t="shared" si="6"/>
        <v>8.9190000000000005</v>
      </c>
      <c r="T14">
        <v>2026</v>
      </c>
      <c r="U14">
        <v>8.4429999999999996</v>
      </c>
      <c r="V14">
        <v>8.5679999999999996</v>
      </c>
      <c r="W14">
        <v>8.4570000000000007</v>
      </c>
      <c r="X14">
        <v>8.5790000000000006</v>
      </c>
      <c r="Y14">
        <v>8.4930000000000003</v>
      </c>
      <c r="Z14">
        <v>8.8149999999999995</v>
      </c>
    </row>
    <row r="15" spans="1:26" x14ac:dyDescent="0.25">
      <c r="A15">
        <v>2028</v>
      </c>
      <c r="B15">
        <f t="shared" si="1"/>
        <v>8.5359999999999996</v>
      </c>
      <c r="C15">
        <f t="shared" si="2"/>
        <v>8.7010000000000005</v>
      </c>
      <c r="D15">
        <f t="shared" si="3"/>
        <v>8.5619999999999994</v>
      </c>
      <c r="E15">
        <f t="shared" si="4"/>
        <v>8.7260000000000009</v>
      </c>
      <c r="F15">
        <f t="shared" si="5"/>
        <v>8.6229999999999993</v>
      </c>
      <c r="G15">
        <f t="shared" si="6"/>
        <v>9.0229999999999997</v>
      </c>
      <c r="T15">
        <v>2027</v>
      </c>
      <c r="U15">
        <v>8.49</v>
      </c>
      <c r="V15">
        <v>8.6340000000000003</v>
      </c>
      <c r="W15">
        <v>8.5090000000000003</v>
      </c>
      <c r="X15">
        <v>8.6530000000000005</v>
      </c>
      <c r="Y15">
        <v>8.5570000000000004</v>
      </c>
      <c r="Z15">
        <v>8.9190000000000005</v>
      </c>
    </row>
    <row r="16" spans="1:26" x14ac:dyDescent="0.25">
      <c r="A16">
        <v>2029</v>
      </c>
      <c r="B16">
        <f t="shared" si="1"/>
        <v>8.5820000000000007</v>
      </c>
      <c r="C16">
        <f t="shared" si="2"/>
        <v>8.7680000000000007</v>
      </c>
      <c r="D16">
        <f t="shared" si="3"/>
        <v>8.6150000000000002</v>
      </c>
      <c r="E16">
        <f t="shared" si="4"/>
        <v>8.8010000000000002</v>
      </c>
      <c r="F16">
        <f t="shared" si="5"/>
        <v>8.6910000000000007</v>
      </c>
      <c r="G16">
        <f t="shared" si="6"/>
        <v>9.1280000000000001</v>
      </c>
      <c r="T16">
        <v>2028</v>
      </c>
      <c r="U16">
        <v>8.5359999999999996</v>
      </c>
      <c r="V16">
        <v>8.7010000000000005</v>
      </c>
      <c r="W16">
        <v>8.5619999999999994</v>
      </c>
      <c r="X16">
        <v>8.7260000000000009</v>
      </c>
      <c r="Y16">
        <v>8.6229999999999993</v>
      </c>
      <c r="Z16">
        <v>9.0229999999999997</v>
      </c>
    </row>
    <row r="17" spans="1:26" x14ac:dyDescent="0.25">
      <c r="A17">
        <v>2030</v>
      </c>
      <c r="B17">
        <f t="shared" si="1"/>
        <v>8.6280000000000001</v>
      </c>
      <c r="C17">
        <f t="shared" si="2"/>
        <v>8.8350000000000009</v>
      </c>
      <c r="D17">
        <f t="shared" si="3"/>
        <v>8.6690000000000005</v>
      </c>
      <c r="E17">
        <f t="shared" si="4"/>
        <v>8.875</v>
      </c>
      <c r="F17">
        <f t="shared" si="5"/>
        <v>8.7609999999999992</v>
      </c>
      <c r="G17">
        <f t="shared" si="6"/>
        <v>9.234</v>
      </c>
      <c r="T17">
        <v>2029</v>
      </c>
      <c r="U17">
        <v>8.5820000000000007</v>
      </c>
      <c r="V17">
        <v>8.7680000000000007</v>
      </c>
      <c r="W17">
        <v>8.6150000000000002</v>
      </c>
      <c r="X17">
        <v>8.8010000000000002</v>
      </c>
      <c r="Y17">
        <v>8.6910000000000007</v>
      </c>
      <c r="Z17">
        <v>9.1280000000000001</v>
      </c>
    </row>
    <row r="18" spans="1:26" x14ac:dyDescent="0.25">
      <c r="A18">
        <v>2031</v>
      </c>
      <c r="B18">
        <f t="shared" si="1"/>
        <v>8.6709999999999994</v>
      </c>
      <c r="C18">
        <f t="shared" si="2"/>
        <v>8.89</v>
      </c>
      <c r="D18">
        <f t="shared" si="3"/>
        <v>8.7219999999999995</v>
      </c>
      <c r="E18">
        <f t="shared" si="4"/>
        <v>8.9480000000000004</v>
      </c>
      <c r="F18">
        <f t="shared" si="5"/>
        <v>8.8330000000000002</v>
      </c>
      <c r="G18">
        <f t="shared" si="6"/>
        <v>9.3369999999999997</v>
      </c>
      <c r="T18">
        <v>2030</v>
      </c>
      <c r="U18">
        <v>8.6280000000000001</v>
      </c>
      <c r="V18">
        <v>8.8350000000000009</v>
      </c>
      <c r="W18">
        <v>8.6690000000000005</v>
      </c>
      <c r="X18">
        <v>8.875</v>
      </c>
      <c r="Y18">
        <v>8.7609999999999992</v>
      </c>
      <c r="Z18">
        <v>9.234</v>
      </c>
    </row>
    <row r="19" spans="1:26" x14ac:dyDescent="0.25">
      <c r="A19">
        <v>2032</v>
      </c>
      <c r="B19">
        <f t="shared" si="1"/>
        <v>8.7140000000000004</v>
      </c>
      <c r="C19">
        <f t="shared" si="2"/>
        <v>8.9450000000000003</v>
      </c>
      <c r="D19">
        <f t="shared" si="3"/>
        <v>8.7769999999999992</v>
      </c>
      <c r="E19">
        <f t="shared" si="4"/>
        <v>9.0210000000000008</v>
      </c>
      <c r="F19">
        <f t="shared" si="5"/>
        <v>8.9090000000000007</v>
      </c>
      <c r="G19">
        <f t="shared" si="6"/>
        <v>9.4410000000000007</v>
      </c>
      <c r="T19">
        <v>2031</v>
      </c>
      <c r="U19">
        <v>8.6709999999999994</v>
      </c>
      <c r="V19">
        <v>8.89</v>
      </c>
      <c r="W19">
        <v>8.7219999999999995</v>
      </c>
      <c r="X19">
        <v>8.9480000000000004</v>
      </c>
      <c r="Y19">
        <v>8.8330000000000002</v>
      </c>
      <c r="Z19">
        <v>9.3369999999999997</v>
      </c>
    </row>
    <row r="20" spans="1:26" x14ac:dyDescent="0.25">
      <c r="A20">
        <v>2033</v>
      </c>
      <c r="B20">
        <f t="shared" si="1"/>
        <v>8.7560000000000002</v>
      </c>
      <c r="C20">
        <f t="shared" si="2"/>
        <v>9</v>
      </c>
      <c r="D20">
        <f t="shared" si="3"/>
        <v>8.8320000000000007</v>
      </c>
      <c r="E20">
        <f t="shared" si="4"/>
        <v>9.0939999999999994</v>
      </c>
      <c r="F20">
        <f t="shared" si="5"/>
        <v>8.9870000000000001</v>
      </c>
      <c r="G20">
        <f t="shared" si="6"/>
        <v>9.5449999999999999</v>
      </c>
      <c r="T20">
        <v>2032</v>
      </c>
      <c r="U20">
        <v>8.7140000000000004</v>
      </c>
      <c r="V20">
        <v>8.9450000000000003</v>
      </c>
      <c r="W20">
        <v>8.7769999999999992</v>
      </c>
      <c r="X20">
        <v>9.0210000000000008</v>
      </c>
      <c r="Y20">
        <v>8.9090000000000007</v>
      </c>
      <c r="Z20">
        <v>9.4410000000000007</v>
      </c>
    </row>
    <row r="21" spans="1:26" x14ac:dyDescent="0.25">
      <c r="A21">
        <v>2034</v>
      </c>
      <c r="B21">
        <f t="shared" si="1"/>
        <v>8.7970000000000006</v>
      </c>
      <c r="C21">
        <f t="shared" si="2"/>
        <v>9.0559999999999992</v>
      </c>
      <c r="D21">
        <f t="shared" si="3"/>
        <v>8.8879999999999999</v>
      </c>
      <c r="E21">
        <f t="shared" si="4"/>
        <v>9.1679999999999993</v>
      </c>
      <c r="F21">
        <f t="shared" si="5"/>
        <v>9.0690000000000008</v>
      </c>
      <c r="G21">
        <f t="shared" si="6"/>
        <v>9.65</v>
      </c>
      <c r="T21">
        <v>2033</v>
      </c>
      <c r="U21">
        <v>8.7560000000000002</v>
      </c>
      <c r="V21">
        <v>9</v>
      </c>
      <c r="W21">
        <v>8.8320000000000007</v>
      </c>
      <c r="X21">
        <v>9.0939999999999994</v>
      </c>
      <c r="Y21">
        <v>8.9870000000000001</v>
      </c>
      <c r="Z21">
        <v>9.5449999999999999</v>
      </c>
    </row>
    <row r="22" spans="1:26" x14ac:dyDescent="0.25">
      <c r="A22">
        <v>2035</v>
      </c>
      <c r="B22">
        <f t="shared" si="1"/>
        <v>8.8369999999999997</v>
      </c>
      <c r="C22">
        <f t="shared" si="2"/>
        <v>9.1120000000000001</v>
      </c>
      <c r="D22">
        <f t="shared" si="3"/>
        <v>8.9450000000000003</v>
      </c>
      <c r="E22">
        <f t="shared" si="4"/>
        <v>9.2420000000000009</v>
      </c>
      <c r="F22">
        <f t="shared" si="5"/>
        <v>9.1530000000000005</v>
      </c>
      <c r="G22">
        <f t="shared" si="6"/>
        <v>9.7560000000000002</v>
      </c>
      <c r="T22">
        <v>2034</v>
      </c>
      <c r="U22">
        <v>8.7970000000000006</v>
      </c>
      <c r="V22">
        <v>9.0559999999999992</v>
      </c>
      <c r="W22">
        <v>8.8879999999999999</v>
      </c>
      <c r="X22">
        <v>9.1679999999999993</v>
      </c>
      <c r="Y22">
        <v>9.0690000000000008</v>
      </c>
      <c r="Z22">
        <v>9.65</v>
      </c>
    </row>
    <row r="23" spans="1:26" x14ac:dyDescent="0.25">
      <c r="A23">
        <v>2036</v>
      </c>
      <c r="B23">
        <f t="shared" si="1"/>
        <v>8.875</v>
      </c>
      <c r="C23">
        <f t="shared" si="2"/>
        <v>9.157</v>
      </c>
      <c r="D23">
        <f t="shared" si="3"/>
        <v>9.0009999999999994</v>
      </c>
      <c r="E23">
        <f t="shared" si="4"/>
        <v>9.3149999999999995</v>
      </c>
      <c r="F23">
        <f t="shared" si="5"/>
        <v>9.2409999999999997</v>
      </c>
      <c r="G23">
        <f t="shared" si="6"/>
        <v>9.8559999999999999</v>
      </c>
      <c r="T23">
        <v>2035</v>
      </c>
      <c r="U23">
        <v>8.8369999999999997</v>
      </c>
      <c r="V23">
        <v>9.1120000000000001</v>
      </c>
      <c r="W23">
        <v>8.9450000000000003</v>
      </c>
      <c r="X23">
        <v>9.2420000000000009</v>
      </c>
      <c r="Y23">
        <v>9.1530000000000005</v>
      </c>
      <c r="Z23">
        <v>9.7560000000000002</v>
      </c>
    </row>
    <row r="24" spans="1:26" x14ac:dyDescent="0.25">
      <c r="A24">
        <v>2037</v>
      </c>
      <c r="B24">
        <f t="shared" si="1"/>
        <v>8.9120000000000008</v>
      </c>
      <c r="C24">
        <f t="shared" si="2"/>
        <v>9.2029999999999994</v>
      </c>
      <c r="D24">
        <f t="shared" si="3"/>
        <v>9.0589999999999993</v>
      </c>
      <c r="E24">
        <f t="shared" si="4"/>
        <v>9.3879999999999999</v>
      </c>
      <c r="F24">
        <f t="shared" si="5"/>
        <v>9.3309999999999995</v>
      </c>
      <c r="G24">
        <f t="shared" si="6"/>
        <v>9.9559999999999995</v>
      </c>
      <c r="T24">
        <v>2036</v>
      </c>
      <c r="U24">
        <v>8.875</v>
      </c>
      <c r="V24">
        <v>9.157</v>
      </c>
      <c r="W24">
        <v>9.0009999999999994</v>
      </c>
      <c r="X24">
        <v>9.3149999999999995</v>
      </c>
      <c r="Y24">
        <v>9.2409999999999997</v>
      </c>
      <c r="Z24">
        <v>9.8559999999999999</v>
      </c>
    </row>
    <row r="25" spans="1:26" x14ac:dyDescent="0.25">
      <c r="A25">
        <v>2038</v>
      </c>
      <c r="B25">
        <f t="shared" si="1"/>
        <v>8.9489999999999998</v>
      </c>
      <c r="C25">
        <f t="shared" si="2"/>
        <v>9.25</v>
      </c>
      <c r="D25">
        <f t="shared" si="3"/>
        <v>9.1159999999999997</v>
      </c>
      <c r="E25">
        <f t="shared" si="4"/>
        <v>9.4610000000000003</v>
      </c>
      <c r="F25">
        <f t="shared" si="5"/>
        <v>9.423</v>
      </c>
      <c r="G25">
        <f t="shared" si="6"/>
        <v>10.06</v>
      </c>
      <c r="T25">
        <v>2037</v>
      </c>
      <c r="U25">
        <v>8.9120000000000008</v>
      </c>
      <c r="V25">
        <v>9.2029999999999994</v>
      </c>
      <c r="W25">
        <v>9.0589999999999993</v>
      </c>
      <c r="X25">
        <v>9.3879999999999999</v>
      </c>
      <c r="Y25">
        <v>9.3309999999999995</v>
      </c>
      <c r="Z25">
        <v>9.9559999999999995</v>
      </c>
    </row>
    <row r="26" spans="1:26" x14ac:dyDescent="0.25">
      <c r="A26">
        <v>2039</v>
      </c>
      <c r="B26">
        <f t="shared" si="1"/>
        <v>8.984</v>
      </c>
      <c r="C26">
        <f t="shared" si="2"/>
        <v>9.2959999999999994</v>
      </c>
      <c r="D26">
        <f t="shared" si="3"/>
        <v>9.1750000000000007</v>
      </c>
      <c r="E26">
        <f t="shared" si="4"/>
        <v>9.5350000000000001</v>
      </c>
      <c r="F26">
        <f t="shared" si="5"/>
        <v>9.5150000000000006</v>
      </c>
      <c r="G26">
        <f t="shared" si="6"/>
        <v>10.16</v>
      </c>
      <c r="T26">
        <v>2038</v>
      </c>
      <c r="U26">
        <v>8.9489999999999998</v>
      </c>
      <c r="V26">
        <v>9.25</v>
      </c>
      <c r="W26">
        <v>9.1159999999999997</v>
      </c>
      <c r="X26">
        <v>9.4610000000000003</v>
      </c>
      <c r="Y26">
        <v>9.423</v>
      </c>
      <c r="Z26">
        <v>10.06</v>
      </c>
    </row>
    <row r="27" spans="1:26" x14ac:dyDescent="0.25">
      <c r="A27">
        <v>2040</v>
      </c>
      <c r="B27">
        <f t="shared" si="1"/>
        <v>9.0180000000000007</v>
      </c>
      <c r="C27">
        <f t="shared" si="2"/>
        <v>9.343</v>
      </c>
      <c r="D27">
        <f t="shared" si="3"/>
        <v>9.2330000000000005</v>
      </c>
      <c r="E27">
        <f t="shared" si="4"/>
        <v>9.609</v>
      </c>
      <c r="F27">
        <f t="shared" si="5"/>
        <v>9.609</v>
      </c>
      <c r="G27">
        <f t="shared" si="6"/>
        <v>10.26</v>
      </c>
      <c r="T27">
        <v>2039</v>
      </c>
      <c r="U27">
        <v>8.984</v>
      </c>
      <c r="V27">
        <v>9.2959999999999994</v>
      </c>
      <c r="W27">
        <v>9.1750000000000007</v>
      </c>
      <c r="X27">
        <v>9.5350000000000001</v>
      </c>
      <c r="Y27">
        <v>9.5150000000000006</v>
      </c>
      <c r="Z27">
        <v>10.16</v>
      </c>
    </row>
    <row r="28" spans="1:26" x14ac:dyDescent="0.25">
      <c r="A28">
        <v>2041</v>
      </c>
      <c r="B28">
        <f t="shared" si="1"/>
        <v>9.0510000000000002</v>
      </c>
      <c r="C28">
        <f t="shared" si="2"/>
        <v>9.3800000000000008</v>
      </c>
      <c r="D28">
        <f t="shared" si="3"/>
        <v>9.2910000000000004</v>
      </c>
      <c r="E28">
        <f t="shared" si="4"/>
        <v>9.6780000000000008</v>
      </c>
      <c r="F28">
        <f t="shared" si="5"/>
        <v>9.7040000000000006</v>
      </c>
      <c r="G28">
        <f t="shared" si="6"/>
        <v>10.35</v>
      </c>
      <c r="T28">
        <v>2040</v>
      </c>
      <c r="U28">
        <v>9.0180000000000007</v>
      </c>
      <c r="V28">
        <v>9.343</v>
      </c>
      <c r="W28">
        <v>9.2330000000000005</v>
      </c>
      <c r="X28">
        <v>9.609</v>
      </c>
      <c r="Y28">
        <v>9.609</v>
      </c>
      <c r="Z28">
        <v>10.26</v>
      </c>
    </row>
    <row r="29" spans="1:26" x14ac:dyDescent="0.25">
      <c r="A29">
        <v>2042</v>
      </c>
      <c r="B29">
        <f t="shared" si="1"/>
        <v>9.0839999999999996</v>
      </c>
      <c r="C29">
        <f t="shared" si="2"/>
        <v>9.4169999999999998</v>
      </c>
      <c r="D29">
        <f t="shared" si="3"/>
        <v>9.3490000000000002</v>
      </c>
      <c r="E29">
        <f t="shared" si="4"/>
        <v>9.7490000000000006</v>
      </c>
      <c r="F29">
        <f t="shared" si="5"/>
        <v>9.7989999999999995</v>
      </c>
      <c r="G29">
        <f t="shared" si="6"/>
        <v>10.45</v>
      </c>
      <c r="I29" t="str">
        <f>A5</f>
        <v>World</v>
      </c>
      <c r="J29" t="s">
        <v>8</v>
      </c>
      <c r="K29" t="s">
        <v>8</v>
      </c>
      <c r="L29" t="s">
        <v>8</v>
      </c>
      <c r="M29" t="s">
        <v>8</v>
      </c>
      <c r="N29" t="s">
        <v>8</v>
      </c>
      <c r="O29" t="s">
        <v>8</v>
      </c>
      <c r="T29">
        <v>2041</v>
      </c>
      <c r="U29">
        <v>9.0510000000000002</v>
      </c>
      <c r="V29">
        <v>9.3800000000000008</v>
      </c>
      <c r="W29">
        <v>9.2910000000000004</v>
      </c>
      <c r="X29">
        <v>9.6780000000000008</v>
      </c>
      <c r="Y29">
        <v>9.7040000000000006</v>
      </c>
      <c r="Z29">
        <v>10.35</v>
      </c>
    </row>
    <row r="30" spans="1:26" x14ac:dyDescent="0.25">
      <c r="A30">
        <v>2043</v>
      </c>
      <c r="B30">
        <f t="shared" si="1"/>
        <v>9.1150000000000002</v>
      </c>
      <c r="C30">
        <f t="shared" si="2"/>
        <v>9.4550000000000001</v>
      </c>
      <c r="D30">
        <f t="shared" si="3"/>
        <v>9.4079999999999995</v>
      </c>
      <c r="E30">
        <f t="shared" si="4"/>
        <v>9.8190000000000008</v>
      </c>
      <c r="F30">
        <f t="shared" si="5"/>
        <v>9.8940000000000001</v>
      </c>
      <c r="G30">
        <f t="shared" si="6"/>
        <v>10.54</v>
      </c>
      <c r="I30" t="s">
        <v>15</v>
      </c>
      <c r="J30" t="str">
        <f t="shared" ref="J30:O31" si="7">B6</f>
        <v>SSP3 IFs</v>
      </c>
      <c r="K30" t="str">
        <f t="shared" si="7"/>
        <v>SSP3 WIC</v>
      </c>
      <c r="L30" t="str">
        <f t="shared" si="7"/>
        <v>SSP2 IFs</v>
      </c>
      <c r="M30" t="str">
        <f t="shared" si="7"/>
        <v>SSP2 WIC</v>
      </c>
      <c r="N30" t="str">
        <f t="shared" si="7"/>
        <v>SSP5 IFs</v>
      </c>
      <c r="O30" t="str">
        <f t="shared" si="7"/>
        <v>SSP5 WIC</v>
      </c>
      <c r="T30">
        <v>2042</v>
      </c>
      <c r="U30">
        <v>9.0839999999999996</v>
      </c>
      <c r="V30">
        <v>9.4169999999999998</v>
      </c>
      <c r="W30">
        <v>9.3490000000000002</v>
      </c>
      <c r="X30">
        <v>9.7490000000000006</v>
      </c>
      <c r="Y30">
        <v>9.7989999999999995</v>
      </c>
      <c r="Z30">
        <v>10.45</v>
      </c>
    </row>
    <row r="31" spans="1:26" x14ac:dyDescent="0.25">
      <c r="A31">
        <v>2044</v>
      </c>
      <c r="B31">
        <f t="shared" si="1"/>
        <v>9.1460000000000008</v>
      </c>
      <c r="C31">
        <f t="shared" si="2"/>
        <v>9.4930000000000003</v>
      </c>
      <c r="D31">
        <f t="shared" si="3"/>
        <v>9.4659999999999993</v>
      </c>
      <c r="E31">
        <f t="shared" si="4"/>
        <v>9.89</v>
      </c>
      <c r="F31">
        <f t="shared" si="5"/>
        <v>9.99</v>
      </c>
      <c r="G31">
        <f t="shared" si="6"/>
        <v>10.63</v>
      </c>
      <c r="I31">
        <v>2020</v>
      </c>
      <c r="J31" s="1">
        <f t="shared" si="7"/>
        <v>8.1289999999999996</v>
      </c>
      <c r="K31" s="2">
        <f t="shared" si="7"/>
        <v>8.1289999999999996</v>
      </c>
      <c r="L31" s="1">
        <f t="shared" si="7"/>
        <v>8.1289999999999996</v>
      </c>
      <c r="M31" s="2">
        <f t="shared" si="7"/>
        <v>8.1289999999999996</v>
      </c>
      <c r="N31" s="1">
        <f t="shared" si="7"/>
        <v>8.1289999999999996</v>
      </c>
      <c r="O31" s="2">
        <f t="shared" si="7"/>
        <v>8.1289999999999996</v>
      </c>
      <c r="T31">
        <v>2043</v>
      </c>
      <c r="U31">
        <v>9.1150000000000002</v>
      </c>
      <c r="V31">
        <v>9.4550000000000001</v>
      </c>
      <c r="W31">
        <v>9.4079999999999995</v>
      </c>
      <c r="X31">
        <v>9.8190000000000008</v>
      </c>
      <c r="Y31">
        <v>9.8940000000000001</v>
      </c>
      <c r="Z31">
        <v>10.54</v>
      </c>
    </row>
    <row r="32" spans="1:26" x14ac:dyDescent="0.25">
      <c r="A32">
        <v>2045</v>
      </c>
      <c r="B32">
        <f t="shared" si="1"/>
        <v>9.1769999999999996</v>
      </c>
      <c r="C32">
        <f t="shared" si="2"/>
        <v>9.5310000000000006</v>
      </c>
      <c r="D32">
        <f t="shared" si="3"/>
        <v>9.5229999999999997</v>
      </c>
      <c r="E32">
        <f t="shared" si="4"/>
        <v>9.9610000000000003</v>
      </c>
      <c r="F32">
        <f t="shared" si="5"/>
        <v>10.09</v>
      </c>
      <c r="G32">
        <f t="shared" si="6"/>
        <v>10.73</v>
      </c>
      <c r="I32">
        <v>2030</v>
      </c>
      <c r="J32" s="1">
        <f t="shared" ref="J32:O32" si="8">B17</f>
        <v>8.6280000000000001</v>
      </c>
      <c r="K32" s="2">
        <f t="shared" si="8"/>
        <v>8.8350000000000009</v>
      </c>
      <c r="L32" s="1">
        <f t="shared" si="8"/>
        <v>8.6690000000000005</v>
      </c>
      <c r="M32" s="2">
        <f t="shared" si="8"/>
        <v>8.875</v>
      </c>
      <c r="N32" s="1">
        <f t="shared" si="8"/>
        <v>8.7609999999999992</v>
      </c>
      <c r="O32" s="2">
        <f t="shared" si="8"/>
        <v>9.234</v>
      </c>
      <c r="T32">
        <v>2044</v>
      </c>
      <c r="U32">
        <v>9.1460000000000008</v>
      </c>
      <c r="V32">
        <v>9.4930000000000003</v>
      </c>
      <c r="W32">
        <v>9.4659999999999993</v>
      </c>
      <c r="X32">
        <v>9.89</v>
      </c>
      <c r="Y32">
        <v>9.99</v>
      </c>
      <c r="Z32">
        <v>10.63</v>
      </c>
    </row>
    <row r="33" spans="1:26" x14ac:dyDescent="0.25">
      <c r="A33">
        <v>2046</v>
      </c>
      <c r="B33">
        <f t="shared" si="1"/>
        <v>9.2059999999999995</v>
      </c>
      <c r="C33">
        <f t="shared" si="2"/>
        <v>9.56</v>
      </c>
      <c r="D33">
        <f t="shared" si="3"/>
        <v>9.5809999999999995</v>
      </c>
      <c r="E33">
        <f t="shared" si="4"/>
        <v>10.029999999999999</v>
      </c>
      <c r="F33">
        <f t="shared" si="5"/>
        <v>10.18</v>
      </c>
      <c r="G33">
        <f t="shared" si="6"/>
        <v>10.81</v>
      </c>
      <c r="I33">
        <v>2040</v>
      </c>
      <c r="J33" s="1">
        <f t="shared" ref="J33:O33" si="9">B27</f>
        <v>9.0180000000000007</v>
      </c>
      <c r="K33" s="2">
        <f t="shared" si="9"/>
        <v>9.343</v>
      </c>
      <c r="L33" s="1">
        <f t="shared" si="9"/>
        <v>9.2330000000000005</v>
      </c>
      <c r="M33" s="2">
        <f t="shared" si="9"/>
        <v>9.609</v>
      </c>
      <c r="N33" s="1">
        <f t="shared" si="9"/>
        <v>9.609</v>
      </c>
      <c r="O33" s="2">
        <f t="shared" si="9"/>
        <v>10.26</v>
      </c>
      <c r="T33">
        <v>2045</v>
      </c>
      <c r="U33">
        <v>9.1769999999999996</v>
      </c>
      <c r="V33">
        <v>9.5310000000000006</v>
      </c>
      <c r="W33">
        <v>9.5229999999999997</v>
      </c>
      <c r="X33">
        <v>9.9610000000000003</v>
      </c>
      <c r="Y33">
        <v>10.09</v>
      </c>
      <c r="Z33">
        <v>10.73</v>
      </c>
    </row>
    <row r="34" spans="1:26" x14ac:dyDescent="0.25">
      <c r="A34">
        <v>2047</v>
      </c>
      <c r="B34">
        <f t="shared" si="1"/>
        <v>9.2349999999999994</v>
      </c>
      <c r="C34">
        <f t="shared" si="2"/>
        <v>9.59</v>
      </c>
      <c r="D34">
        <f t="shared" si="3"/>
        <v>9.6379999999999999</v>
      </c>
      <c r="E34">
        <f t="shared" si="4"/>
        <v>10.09</v>
      </c>
      <c r="F34">
        <f t="shared" si="5"/>
        <v>10.28</v>
      </c>
      <c r="G34">
        <f t="shared" si="6"/>
        <v>10.89</v>
      </c>
      <c r="I34">
        <v>2050</v>
      </c>
      <c r="J34" s="1">
        <f t="shared" ref="J34:O34" si="10">B37</f>
        <v>9.3190000000000008</v>
      </c>
      <c r="K34" s="2">
        <f t="shared" si="10"/>
        <v>9.6809999999999992</v>
      </c>
      <c r="L34" s="1">
        <f t="shared" si="10"/>
        <v>9.8070000000000004</v>
      </c>
      <c r="M34" s="2">
        <f t="shared" si="10"/>
        <v>10.29</v>
      </c>
      <c r="N34" s="1">
        <f t="shared" si="10"/>
        <v>10.56</v>
      </c>
      <c r="O34" s="2">
        <f t="shared" si="10"/>
        <v>11.13</v>
      </c>
      <c r="T34">
        <v>2046</v>
      </c>
      <c r="U34">
        <v>9.2059999999999995</v>
      </c>
      <c r="V34">
        <v>9.56</v>
      </c>
      <c r="W34">
        <v>9.5809999999999995</v>
      </c>
      <c r="X34">
        <v>10.029999999999999</v>
      </c>
      <c r="Y34">
        <v>10.18</v>
      </c>
      <c r="Z34">
        <v>10.81</v>
      </c>
    </row>
    <row r="35" spans="1:26" x14ac:dyDescent="0.25">
      <c r="A35">
        <v>2048</v>
      </c>
      <c r="B35">
        <f t="shared" si="1"/>
        <v>9.2639999999999993</v>
      </c>
      <c r="C35">
        <f t="shared" si="2"/>
        <v>9.6199999999999992</v>
      </c>
      <c r="D35">
        <f t="shared" si="3"/>
        <v>9.6940000000000008</v>
      </c>
      <c r="E35">
        <f t="shared" si="4"/>
        <v>10.16</v>
      </c>
      <c r="F35">
        <f t="shared" si="5"/>
        <v>10.37</v>
      </c>
      <c r="G35">
        <f t="shared" si="6"/>
        <v>10.97</v>
      </c>
      <c r="I35">
        <v>2060</v>
      </c>
      <c r="J35" s="1">
        <f t="shared" ref="J35:O35" si="11">B47</f>
        <v>9.5630000000000006</v>
      </c>
      <c r="K35" s="2">
        <f t="shared" si="11"/>
        <v>9.891</v>
      </c>
      <c r="L35" s="1">
        <f t="shared" si="11"/>
        <v>10.35</v>
      </c>
      <c r="M35" s="2">
        <f t="shared" si="11"/>
        <v>10.92</v>
      </c>
      <c r="N35" s="1">
        <f t="shared" si="11"/>
        <v>11.47</v>
      </c>
      <c r="O35" s="2">
        <f t="shared" si="11"/>
        <v>11.83</v>
      </c>
      <c r="T35">
        <v>2047</v>
      </c>
      <c r="U35">
        <v>9.2349999999999994</v>
      </c>
      <c r="V35">
        <v>9.59</v>
      </c>
      <c r="W35">
        <v>9.6379999999999999</v>
      </c>
      <c r="X35">
        <v>10.09</v>
      </c>
      <c r="Y35">
        <v>10.28</v>
      </c>
      <c r="Z35">
        <v>10.89</v>
      </c>
    </row>
    <row r="36" spans="1:26" x14ac:dyDescent="0.25">
      <c r="A36">
        <v>2049</v>
      </c>
      <c r="B36">
        <f t="shared" si="1"/>
        <v>9.2910000000000004</v>
      </c>
      <c r="C36">
        <f t="shared" si="2"/>
        <v>9.6509999999999998</v>
      </c>
      <c r="D36">
        <f t="shared" si="3"/>
        <v>9.7509999999999994</v>
      </c>
      <c r="E36">
        <f t="shared" si="4"/>
        <v>10.220000000000001</v>
      </c>
      <c r="F36">
        <f t="shared" si="5"/>
        <v>10.47</v>
      </c>
      <c r="G36">
        <f t="shared" si="6"/>
        <v>11.05</v>
      </c>
      <c r="I36">
        <v>2070</v>
      </c>
      <c r="J36" s="1">
        <f t="shared" ref="J36:O36" si="12">B57</f>
        <v>9.782</v>
      </c>
      <c r="K36" s="2">
        <f t="shared" si="12"/>
        <v>9.9920000000000009</v>
      </c>
      <c r="L36" s="1">
        <f t="shared" si="12"/>
        <v>10.89</v>
      </c>
      <c r="M36" s="2">
        <f t="shared" si="12"/>
        <v>11.49</v>
      </c>
      <c r="N36" s="1">
        <f t="shared" si="12"/>
        <v>12.3</v>
      </c>
      <c r="O36" s="2">
        <f t="shared" si="12"/>
        <v>12.44</v>
      </c>
      <c r="T36">
        <v>2048</v>
      </c>
      <c r="U36">
        <v>9.2639999999999993</v>
      </c>
      <c r="V36">
        <v>9.6199999999999992</v>
      </c>
      <c r="W36">
        <v>9.6940000000000008</v>
      </c>
      <c r="X36">
        <v>10.16</v>
      </c>
      <c r="Y36">
        <v>10.37</v>
      </c>
      <c r="Z36">
        <v>10.97</v>
      </c>
    </row>
    <row r="37" spans="1:26" x14ac:dyDescent="0.25">
      <c r="A37">
        <v>2050</v>
      </c>
      <c r="B37">
        <f t="shared" si="1"/>
        <v>9.3190000000000008</v>
      </c>
      <c r="C37">
        <f t="shared" si="2"/>
        <v>9.6809999999999992</v>
      </c>
      <c r="D37">
        <f t="shared" si="3"/>
        <v>9.8070000000000004</v>
      </c>
      <c r="E37">
        <f t="shared" si="4"/>
        <v>10.29</v>
      </c>
      <c r="F37">
        <f t="shared" si="5"/>
        <v>10.56</v>
      </c>
      <c r="G37">
        <f t="shared" si="6"/>
        <v>11.13</v>
      </c>
      <c r="I37">
        <v>2080</v>
      </c>
      <c r="J37" s="1">
        <f t="shared" ref="J37:O37" si="13">B67</f>
        <v>9.9870000000000001</v>
      </c>
      <c r="K37" s="2">
        <f t="shared" si="13"/>
        <v>10</v>
      </c>
      <c r="L37" s="1">
        <f t="shared" si="13"/>
        <v>11.41</v>
      </c>
      <c r="M37" s="2">
        <f t="shared" si="13"/>
        <v>12</v>
      </c>
      <c r="N37" s="1">
        <f t="shared" si="13"/>
        <v>13</v>
      </c>
      <c r="O37" s="2">
        <f t="shared" si="13"/>
        <v>12.96</v>
      </c>
      <c r="T37">
        <v>2049</v>
      </c>
      <c r="U37">
        <v>9.2910000000000004</v>
      </c>
      <c r="V37">
        <v>9.6509999999999998</v>
      </c>
      <c r="W37">
        <v>9.7509999999999994</v>
      </c>
      <c r="X37">
        <v>10.220000000000001</v>
      </c>
      <c r="Y37">
        <v>10.47</v>
      </c>
      <c r="Z37">
        <v>11.05</v>
      </c>
    </row>
    <row r="38" spans="1:26" x14ac:dyDescent="0.25">
      <c r="A38">
        <v>2051</v>
      </c>
      <c r="B38">
        <f t="shared" si="1"/>
        <v>9.3450000000000006</v>
      </c>
      <c r="C38">
        <f t="shared" si="2"/>
        <v>9.7050000000000001</v>
      </c>
      <c r="D38">
        <f t="shared" si="3"/>
        <v>9.8620000000000001</v>
      </c>
      <c r="E38">
        <f t="shared" si="4"/>
        <v>10.35</v>
      </c>
      <c r="F38">
        <f t="shared" si="5"/>
        <v>10.65</v>
      </c>
      <c r="G38">
        <f t="shared" si="6"/>
        <v>11.2</v>
      </c>
      <c r="I38">
        <v>2090</v>
      </c>
      <c r="J38" s="1">
        <f t="shared" ref="J38:O38" si="14">B77</f>
        <v>10.18</v>
      </c>
      <c r="K38" s="2">
        <f t="shared" si="14"/>
        <v>9.952</v>
      </c>
      <c r="L38" s="1">
        <f t="shared" si="14"/>
        <v>11.88</v>
      </c>
      <c r="M38" s="2">
        <f t="shared" si="14"/>
        <v>12.42</v>
      </c>
      <c r="N38" s="1">
        <f t="shared" si="14"/>
        <v>13.57</v>
      </c>
      <c r="O38" s="2">
        <f t="shared" si="14"/>
        <v>13.37</v>
      </c>
      <c r="T38">
        <v>2050</v>
      </c>
      <c r="U38">
        <v>9.3190000000000008</v>
      </c>
      <c r="V38">
        <v>9.6809999999999992</v>
      </c>
      <c r="W38">
        <v>9.8070000000000004</v>
      </c>
      <c r="X38">
        <v>10.29</v>
      </c>
      <c r="Y38">
        <v>10.56</v>
      </c>
      <c r="Z38">
        <v>11.13</v>
      </c>
    </row>
    <row r="39" spans="1:26" x14ac:dyDescent="0.25">
      <c r="A39">
        <v>2052</v>
      </c>
      <c r="B39">
        <f t="shared" si="1"/>
        <v>9.3710000000000004</v>
      </c>
      <c r="C39">
        <f t="shared" si="2"/>
        <v>9.7279999999999998</v>
      </c>
      <c r="D39">
        <f t="shared" si="3"/>
        <v>9.9179999999999993</v>
      </c>
      <c r="E39">
        <f t="shared" si="4"/>
        <v>10.42</v>
      </c>
      <c r="F39">
        <f t="shared" si="5"/>
        <v>10.75</v>
      </c>
      <c r="G39">
        <f t="shared" si="6"/>
        <v>11.28</v>
      </c>
      <c r="I39">
        <v>2100</v>
      </c>
      <c r="J39" s="1">
        <f t="shared" ref="J39:O39" si="15">B87</f>
        <v>10.36</v>
      </c>
      <c r="K39" s="2">
        <f t="shared" si="15"/>
        <v>9.9009999999999998</v>
      </c>
      <c r="L39" s="1">
        <f t="shared" si="15"/>
        <v>12.31</v>
      </c>
      <c r="M39" s="2">
        <f t="shared" si="15"/>
        <v>12.78</v>
      </c>
      <c r="N39" s="1">
        <f t="shared" si="15"/>
        <v>14.05</v>
      </c>
      <c r="O39" s="2">
        <f t="shared" si="15"/>
        <v>13.66</v>
      </c>
      <c r="T39">
        <v>2051</v>
      </c>
      <c r="U39">
        <v>9.3450000000000006</v>
      </c>
      <c r="V39">
        <v>9.7050000000000001</v>
      </c>
      <c r="W39">
        <v>9.8620000000000001</v>
      </c>
      <c r="X39">
        <v>10.35</v>
      </c>
      <c r="Y39">
        <v>10.65</v>
      </c>
      <c r="Z39">
        <v>11.2</v>
      </c>
    </row>
    <row r="40" spans="1:26" x14ac:dyDescent="0.25">
      <c r="A40">
        <v>2053</v>
      </c>
      <c r="B40">
        <f t="shared" si="1"/>
        <v>9.3960000000000008</v>
      </c>
      <c r="C40">
        <f t="shared" si="2"/>
        <v>9.7520000000000007</v>
      </c>
      <c r="D40">
        <f t="shared" si="3"/>
        <v>9.9730000000000008</v>
      </c>
      <c r="E40">
        <f t="shared" si="4"/>
        <v>10.48</v>
      </c>
      <c r="F40">
        <f t="shared" si="5"/>
        <v>10.84</v>
      </c>
      <c r="G40">
        <f t="shared" si="6"/>
        <v>11.35</v>
      </c>
      <c r="T40">
        <v>2052</v>
      </c>
      <c r="U40">
        <v>9.3710000000000004</v>
      </c>
      <c r="V40">
        <v>9.7279999999999998</v>
      </c>
      <c r="W40">
        <v>9.9179999999999993</v>
      </c>
      <c r="X40">
        <v>10.42</v>
      </c>
      <c r="Y40">
        <v>10.75</v>
      </c>
      <c r="Z40">
        <v>11.28</v>
      </c>
    </row>
    <row r="41" spans="1:26" x14ac:dyDescent="0.25">
      <c r="A41">
        <v>2054</v>
      </c>
      <c r="B41">
        <f t="shared" si="1"/>
        <v>9.4220000000000006</v>
      </c>
      <c r="C41">
        <f t="shared" si="2"/>
        <v>9.7759999999999998</v>
      </c>
      <c r="D41">
        <f t="shared" si="3"/>
        <v>10.029999999999999</v>
      </c>
      <c r="E41">
        <f t="shared" si="4"/>
        <v>10.54</v>
      </c>
      <c r="F41">
        <f t="shared" si="5"/>
        <v>10.93</v>
      </c>
      <c r="G41">
        <f t="shared" si="6"/>
        <v>11.42</v>
      </c>
      <c r="T41">
        <v>2053</v>
      </c>
      <c r="U41">
        <v>9.3960000000000008</v>
      </c>
      <c r="V41">
        <v>9.7520000000000007</v>
      </c>
      <c r="W41">
        <v>9.9730000000000008</v>
      </c>
      <c r="X41">
        <v>10.48</v>
      </c>
      <c r="Y41">
        <v>10.84</v>
      </c>
      <c r="Z41">
        <v>11.35</v>
      </c>
    </row>
    <row r="42" spans="1:26" x14ac:dyDescent="0.25">
      <c r="A42">
        <v>2055</v>
      </c>
      <c r="B42">
        <f t="shared" si="1"/>
        <v>9.4459999999999997</v>
      </c>
      <c r="C42">
        <f t="shared" si="2"/>
        <v>9.8010000000000002</v>
      </c>
      <c r="D42">
        <f t="shared" si="3"/>
        <v>10.08</v>
      </c>
      <c r="E42">
        <f t="shared" si="4"/>
        <v>10.61</v>
      </c>
      <c r="F42">
        <f t="shared" si="5"/>
        <v>11.02</v>
      </c>
      <c r="G42">
        <f t="shared" si="6"/>
        <v>11.49</v>
      </c>
      <c r="T42">
        <v>2054</v>
      </c>
      <c r="U42">
        <v>9.4220000000000006</v>
      </c>
      <c r="V42">
        <v>9.7759999999999998</v>
      </c>
      <c r="W42">
        <v>10.029999999999999</v>
      </c>
      <c r="X42">
        <v>10.54</v>
      </c>
      <c r="Y42">
        <v>10.93</v>
      </c>
      <c r="Z42">
        <v>11.42</v>
      </c>
    </row>
    <row r="43" spans="1:26" x14ac:dyDescent="0.25">
      <c r="A43">
        <v>2056</v>
      </c>
      <c r="B43">
        <f t="shared" si="1"/>
        <v>9.4700000000000006</v>
      </c>
      <c r="C43">
        <f t="shared" si="2"/>
        <v>9.8190000000000008</v>
      </c>
      <c r="D43">
        <f t="shared" si="3"/>
        <v>10.14</v>
      </c>
      <c r="E43">
        <f t="shared" si="4"/>
        <v>10.67</v>
      </c>
      <c r="F43">
        <f t="shared" si="5"/>
        <v>11.11</v>
      </c>
      <c r="G43">
        <f t="shared" si="6"/>
        <v>11.56</v>
      </c>
      <c r="T43">
        <v>2055</v>
      </c>
      <c r="U43">
        <v>9.4459999999999997</v>
      </c>
      <c r="V43">
        <v>9.8010000000000002</v>
      </c>
      <c r="W43">
        <v>10.08</v>
      </c>
      <c r="X43">
        <v>10.61</v>
      </c>
      <c r="Y43">
        <v>11.02</v>
      </c>
      <c r="Z43">
        <v>11.49</v>
      </c>
    </row>
    <row r="44" spans="1:26" x14ac:dyDescent="0.25">
      <c r="A44">
        <v>2057</v>
      </c>
      <c r="B44">
        <f t="shared" si="1"/>
        <v>9.4939999999999998</v>
      </c>
      <c r="C44">
        <f t="shared" si="2"/>
        <v>9.8369999999999997</v>
      </c>
      <c r="D44">
        <f t="shared" si="3"/>
        <v>10.19</v>
      </c>
      <c r="E44">
        <f t="shared" si="4"/>
        <v>10.73</v>
      </c>
      <c r="F44">
        <f t="shared" si="5"/>
        <v>11.2</v>
      </c>
      <c r="G44">
        <f t="shared" si="6"/>
        <v>11.63</v>
      </c>
      <c r="T44">
        <v>2056</v>
      </c>
      <c r="U44">
        <v>9.4700000000000006</v>
      </c>
      <c r="V44">
        <v>9.8190000000000008</v>
      </c>
      <c r="W44">
        <v>10.14</v>
      </c>
      <c r="X44">
        <v>10.67</v>
      </c>
      <c r="Y44">
        <v>11.11</v>
      </c>
      <c r="Z44">
        <v>11.56</v>
      </c>
    </row>
    <row r="45" spans="1:26" x14ac:dyDescent="0.25">
      <c r="A45">
        <v>2058</v>
      </c>
      <c r="B45">
        <f t="shared" si="1"/>
        <v>9.5169999999999995</v>
      </c>
      <c r="C45">
        <f t="shared" si="2"/>
        <v>9.8550000000000004</v>
      </c>
      <c r="D45">
        <f t="shared" si="3"/>
        <v>10.25</v>
      </c>
      <c r="E45">
        <f t="shared" si="4"/>
        <v>10.79</v>
      </c>
      <c r="F45">
        <f t="shared" si="5"/>
        <v>11.29</v>
      </c>
      <c r="G45">
        <f t="shared" si="6"/>
        <v>11.7</v>
      </c>
      <c r="T45">
        <v>2057</v>
      </c>
      <c r="U45">
        <v>9.4939999999999998</v>
      </c>
      <c r="V45">
        <v>9.8369999999999997</v>
      </c>
      <c r="W45">
        <v>10.19</v>
      </c>
      <c r="X45">
        <v>10.73</v>
      </c>
      <c r="Y45">
        <v>11.2</v>
      </c>
      <c r="Z45">
        <v>11.63</v>
      </c>
    </row>
    <row r="46" spans="1:26" x14ac:dyDescent="0.25">
      <c r="A46">
        <v>2059</v>
      </c>
      <c r="B46">
        <f t="shared" si="1"/>
        <v>9.5399999999999991</v>
      </c>
      <c r="C46">
        <f t="shared" si="2"/>
        <v>9.8729999999999993</v>
      </c>
      <c r="D46">
        <f t="shared" si="3"/>
        <v>10.3</v>
      </c>
      <c r="E46">
        <f t="shared" si="4"/>
        <v>10.85</v>
      </c>
      <c r="F46">
        <f t="shared" si="5"/>
        <v>11.38</v>
      </c>
      <c r="G46">
        <f t="shared" si="6"/>
        <v>11.76</v>
      </c>
      <c r="T46">
        <v>2058</v>
      </c>
      <c r="U46">
        <v>9.5169999999999995</v>
      </c>
      <c r="V46">
        <v>9.8550000000000004</v>
      </c>
      <c r="W46">
        <v>10.25</v>
      </c>
      <c r="X46">
        <v>10.79</v>
      </c>
      <c r="Y46">
        <v>11.29</v>
      </c>
      <c r="Z46">
        <v>11.7</v>
      </c>
    </row>
    <row r="47" spans="1:26" x14ac:dyDescent="0.25">
      <c r="A47">
        <v>2060</v>
      </c>
      <c r="B47">
        <f t="shared" si="1"/>
        <v>9.5630000000000006</v>
      </c>
      <c r="C47">
        <f t="shared" si="2"/>
        <v>9.891</v>
      </c>
      <c r="D47">
        <f t="shared" si="3"/>
        <v>10.35</v>
      </c>
      <c r="E47">
        <f t="shared" si="4"/>
        <v>10.92</v>
      </c>
      <c r="F47">
        <f t="shared" si="5"/>
        <v>11.47</v>
      </c>
      <c r="G47">
        <f t="shared" si="6"/>
        <v>11.83</v>
      </c>
      <c r="T47">
        <v>2059</v>
      </c>
      <c r="U47">
        <v>9.5399999999999991</v>
      </c>
      <c r="V47">
        <v>9.8729999999999993</v>
      </c>
      <c r="W47">
        <v>10.3</v>
      </c>
      <c r="X47">
        <v>10.85</v>
      </c>
      <c r="Y47">
        <v>11.38</v>
      </c>
      <c r="Z47">
        <v>11.76</v>
      </c>
    </row>
    <row r="48" spans="1:26" x14ac:dyDescent="0.25">
      <c r="A48">
        <v>2061</v>
      </c>
      <c r="B48">
        <f t="shared" si="1"/>
        <v>9.5860000000000003</v>
      </c>
      <c r="C48">
        <f t="shared" si="2"/>
        <v>9.9039999999999999</v>
      </c>
      <c r="D48">
        <f t="shared" si="3"/>
        <v>10.41</v>
      </c>
      <c r="E48">
        <f t="shared" si="4"/>
        <v>10.98</v>
      </c>
      <c r="F48">
        <f t="shared" si="5"/>
        <v>11.56</v>
      </c>
      <c r="G48">
        <f t="shared" si="6"/>
        <v>11.89</v>
      </c>
      <c r="T48">
        <v>2060</v>
      </c>
      <c r="U48">
        <v>9.5630000000000006</v>
      </c>
      <c r="V48">
        <v>9.891</v>
      </c>
      <c r="W48">
        <v>10.35</v>
      </c>
      <c r="X48">
        <v>10.92</v>
      </c>
      <c r="Y48">
        <v>11.47</v>
      </c>
      <c r="Z48">
        <v>11.83</v>
      </c>
    </row>
    <row r="49" spans="1:26" x14ac:dyDescent="0.25">
      <c r="A49">
        <v>2062</v>
      </c>
      <c r="B49">
        <f t="shared" si="1"/>
        <v>9.6080000000000005</v>
      </c>
      <c r="C49">
        <f t="shared" si="2"/>
        <v>9.9169999999999998</v>
      </c>
      <c r="D49">
        <f t="shared" si="3"/>
        <v>10.46</v>
      </c>
      <c r="E49">
        <f t="shared" si="4"/>
        <v>11.03</v>
      </c>
      <c r="F49">
        <f t="shared" si="5"/>
        <v>11.64</v>
      </c>
      <c r="G49">
        <f t="shared" si="6"/>
        <v>11.96</v>
      </c>
      <c r="T49">
        <v>2061</v>
      </c>
      <c r="U49">
        <v>9.5860000000000003</v>
      </c>
      <c r="V49">
        <v>9.9039999999999999</v>
      </c>
      <c r="W49">
        <v>10.41</v>
      </c>
      <c r="X49">
        <v>10.98</v>
      </c>
      <c r="Y49">
        <v>11.56</v>
      </c>
      <c r="Z49">
        <v>11.89</v>
      </c>
    </row>
    <row r="50" spans="1:26" x14ac:dyDescent="0.25">
      <c r="A50">
        <v>2063</v>
      </c>
      <c r="B50">
        <f t="shared" si="1"/>
        <v>9.6310000000000002</v>
      </c>
      <c r="C50">
        <f t="shared" si="2"/>
        <v>9.9290000000000003</v>
      </c>
      <c r="D50">
        <f t="shared" si="3"/>
        <v>10.52</v>
      </c>
      <c r="E50">
        <f t="shared" si="4"/>
        <v>11.09</v>
      </c>
      <c r="F50">
        <f t="shared" si="5"/>
        <v>11.73</v>
      </c>
      <c r="G50">
        <f t="shared" si="6"/>
        <v>12.02</v>
      </c>
      <c r="T50">
        <v>2062</v>
      </c>
      <c r="U50">
        <v>9.6080000000000005</v>
      </c>
      <c r="V50">
        <v>9.9169999999999998</v>
      </c>
      <c r="W50">
        <v>10.46</v>
      </c>
      <c r="X50">
        <v>11.03</v>
      </c>
      <c r="Y50">
        <v>11.64</v>
      </c>
      <c r="Z50">
        <v>11.96</v>
      </c>
    </row>
    <row r="51" spans="1:26" x14ac:dyDescent="0.25">
      <c r="A51">
        <v>2064</v>
      </c>
      <c r="B51">
        <f t="shared" si="1"/>
        <v>9.6530000000000005</v>
      </c>
      <c r="C51">
        <f t="shared" si="2"/>
        <v>9.9420000000000002</v>
      </c>
      <c r="D51">
        <f t="shared" si="3"/>
        <v>10.57</v>
      </c>
      <c r="E51">
        <f t="shared" si="4"/>
        <v>11.15</v>
      </c>
      <c r="F51">
        <f t="shared" si="5"/>
        <v>11.81</v>
      </c>
      <c r="G51">
        <f t="shared" si="6"/>
        <v>12.08</v>
      </c>
      <c r="T51">
        <v>2063</v>
      </c>
      <c r="U51">
        <v>9.6310000000000002</v>
      </c>
      <c r="V51">
        <v>9.9290000000000003</v>
      </c>
      <c r="W51">
        <v>10.52</v>
      </c>
      <c r="X51">
        <v>11.09</v>
      </c>
      <c r="Y51">
        <v>11.73</v>
      </c>
      <c r="Z51">
        <v>12.02</v>
      </c>
    </row>
    <row r="52" spans="1:26" x14ac:dyDescent="0.25">
      <c r="A52">
        <v>2065</v>
      </c>
      <c r="B52">
        <f t="shared" si="1"/>
        <v>9.6750000000000007</v>
      </c>
      <c r="C52">
        <f t="shared" si="2"/>
        <v>9.9550000000000001</v>
      </c>
      <c r="D52">
        <f t="shared" si="3"/>
        <v>10.63</v>
      </c>
      <c r="E52">
        <f t="shared" si="4"/>
        <v>11.21</v>
      </c>
      <c r="F52">
        <f t="shared" si="5"/>
        <v>11.9</v>
      </c>
      <c r="G52">
        <f t="shared" si="6"/>
        <v>12.14</v>
      </c>
      <c r="T52">
        <v>2064</v>
      </c>
      <c r="U52">
        <v>9.6530000000000005</v>
      </c>
      <c r="V52">
        <v>9.9420000000000002</v>
      </c>
      <c r="W52">
        <v>10.57</v>
      </c>
      <c r="X52">
        <v>11.15</v>
      </c>
      <c r="Y52">
        <v>11.81</v>
      </c>
      <c r="Z52">
        <v>12.08</v>
      </c>
    </row>
    <row r="53" spans="1:26" x14ac:dyDescent="0.25">
      <c r="A53">
        <v>2066</v>
      </c>
      <c r="B53">
        <f t="shared" si="1"/>
        <v>9.6969999999999992</v>
      </c>
      <c r="C53">
        <f t="shared" si="2"/>
        <v>9.9619999999999997</v>
      </c>
      <c r="D53">
        <f t="shared" si="3"/>
        <v>10.68</v>
      </c>
      <c r="E53">
        <f t="shared" si="4"/>
        <v>11.27</v>
      </c>
      <c r="F53">
        <f t="shared" si="5"/>
        <v>11.98</v>
      </c>
      <c r="G53">
        <f t="shared" si="6"/>
        <v>12.2</v>
      </c>
      <c r="T53">
        <v>2065</v>
      </c>
      <c r="U53">
        <v>9.6750000000000007</v>
      </c>
      <c r="V53">
        <v>9.9550000000000001</v>
      </c>
      <c r="W53">
        <v>10.63</v>
      </c>
      <c r="X53">
        <v>11.21</v>
      </c>
      <c r="Y53">
        <v>11.9</v>
      </c>
      <c r="Z53">
        <v>12.14</v>
      </c>
    </row>
    <row r="54" spans="1:26" x14ac:dyDescent="0.25">
      <c r="A54">
        <v>2067</v>
      </c>
      <c r="B54">
        <f t="shared" si="1"/>
        <v>9.718</v>
      </c>
      <c r="C54">
        <f t="shared" si="2"/>
        <v>9.9700000000000006</v>
      </c>
      <c r="D54">
        <f t="shared" si="3"/>
        <v>10.73</v>
      </c>
      <c r="E54">
        <f t="shared" si="4"/>
        <v>11.32</v>
      </c>
      <c r="F54">
        <f t="shared" si="5"/>
        <v>12.06</v>
      </c>
      <c r="G54">
        <f t="shared" si="6"/>
        <v>12.26</v>
      </c>
      <c r="T54">
        <v>2066</v>
      </c>
      <c r="U54">
        <v>9.6969999999999992</v>
      </c>
      <c r="V54">
        <v>9.9619999999999997</v>
      </c>
      <c r="W54">
        <v>10.68</v>
      </c>
      <c r="X54">
        <v>11.27</v>
      </c>
      <c r="Y54">
        <v>11.98</v>
      </c>
      <c r="Z54">
        <v>12.2</v>
      </c>
    </row>
    <row r="55" spans="1:26" x14ac:dyDescent="0.25">
      <c r="A55">
        <v>2068</v>
      </c>
      <c r="B55">
        <f t="shared" si="1"/>
        <v>9.74</v>
      </c>
      <c r="C55">
        <f t="shared" si="2"/>
        <v>9.9770000000000003</v>
      </c>
      <c r="D55">
        <f t="shared" si="3"/>
        <v>10.79</v>
      </c>
      <c r="E55">
        <f t="shared" si="4"/>
        <v>11.38</v>
      </c>
      <c r="F55">
        <f t="shared" si="5"/>
        <v>12.14</v>
      </c>
      <c r="G55">
        <f t="shared" si="6"/>
        <v>12.32</v>
      </c>
      <c r="T55">
        <v>2067</v>
      </c>
      <c r="U55">
        <v>9.718</v>
      </c>
      <c r="V55">
        <v>9.9700000000000006</v>
      </c>
      <c r="W55">
        <v>10.73</v>
      </c>
      <c r="X55">
        <v>11.32</v>
      </c>
      <c r="Y55">
        <v>12.06</v>
      </c>
      <c r="Z55">
        <v>12.26</v>
      </c>
    </row>
    <row r="56" spans="1:26" x14ac:dyDescent="0.25">
      <c r="A56">
        <v>2069</v>
      </c>
      <c r="B56">
        <f t="shared" si="1"/>
        <v>9.7609999999999992</v>
      </c>
      <c r="C56">
        <f t="shared" si="2"/>
        <v>9.9849999999999994</v>
      </c>
      <c r="D56">
        <f t="shared" si="3"/>
        <v>10.84</v>
      </c>
      <c r="E56">
        <f t="shared" si="4"/>
        <v>11.44</v>
      </c>
      <c r="F56">
        <f t="shared" si="5"/>
        <v>12.22</v>
      </c>
      <c r="G56">
        <f t="shared" si="6"/>
        <v>12.38</v>
      </c>
      <c r="T56">
        <v>2068</v>
      </c>
      <c r="U56">
        <v>9.74</v>
      </c>
      <c r="V56">
        <v>9.9770000000000003</v>
      </c>
      <c r="W56">
        <v>10.79</v>
      </c>
      <c r="X56">
        <v>11.38</v>
      </c>
      <c r="Y56">
        <v>12.14</v>
      </c>
      <c r="Z56">
        <v>12.32</v>
      </c>
    </row>
    <row r="57" spans="1:26" x14ac:dyDescent="0.25">
      <c r="A57">
        <v>2070</v>
      </c>
      <c r="B57">
        <f t="shared" si="1"/>
        <v>9.782</v>
      </c>
      <c r="C57">
        <f t="shared" si="2"/>
        <v>9.9920000000000009</v>
      </c>
      <c r="D57">
        <f t="shared" si="3"/>
        <v>10.89</v>
      </c>
      <c r="E57">
        <f t="shared" si="4"/>
        <v>11.49</v>
      </c>
      <c r="F57">
        <f t="shared" si="5"/>
        <v>12.3</v>
      </c>
      <c r="G57">
        <f t="shared" si="6"/>
        <v>12.44</v>
      </c>
      <c r="T57">
        <v>2069</v>
      </c>
      <c r="U57">
        <v>9.7609999999999992</v>
      </c>
      <c r="V57">
        <v>9.9849999999999994</v>
      </c>
      <c r="W57">
        <v>10.84</v>
      </c>
      <c r="X57">
        <v>11.44</v>
      </c>
      <c r="Y57">
        <v>12.22</v>
      </c>
      <c r="Z57">
        <v>12.38</v>
      </c>
    </row>
    <row r="58" spans="1:26" x14ac:dyDescent="0.25">
      <c r="A58">
        <v>2071</v>
      </c>
      <c r="B58">
        <f t="shared" si="1"/>
        <v>9.8040000000000003</v>
      </c>
      <c r="C58">
        <f t="shared" si="2"/>
        <v>9.9949999999999992</v>
      </c>
      <c r="D58">
        <f t="shared" si="3"/>
        <v>10.95</v>
      </c>
      <c r="E58">
        <f t="shared" si="4"/>
        <v>11.55</v>
      </c>
      <c r="F58">
        <f t="shared" si="5"/>
        <v>12.37</v>
      </c>
      <c r="G58">
        <f t="shared" si="6"/>
        <v>12.49</v>
      </c>
      <c r="T58">
        <v>2070</v>
      </c>
      <c r="U58">
        <v>9.782</v>
      </c>
      <c r="V58">
        <v>9.9920000000000009</v>
      </c>
      <c r="W58">
        <v>10.89</v>
      </c>
      <c r="X58">
        <v>11.49</v>
      </c>
      <c r="Y58">
        <v>12.3</v>
      </c>
      <c r="Z58">
        <v>12.44</v>
      </c>
    </row>
    <row r="59" spans="1:26" x14ac:dyDescent="0.25">
      <c r="A59">
        <v>2072</v>
      </c>
      <c r="B59">
        <f t="shared" si="1"/>
        <v>9.8249999999999993</v>
      </c>
      <c r="C59">
        <f t="shared" si="2"/>
        <v>9.9979999999999993</v>
      </c>
      <c r="D59">
        <f t="shared" si="3"/>
        <v>11</v>
      </c>
      <c r="E59">
        <f t="shared" si="4"/>
        <v>11.6</v>
      </c>
      <c r="F59">
        <f t="shared" si="5"/>
        <v>12.45</v>
      </c>
      <c r="G59">
        <f t="shared" si="6"/>
        <v>12.55</v>
      </c>
      <c r="T59">
        <v>2071</v>
      </c>
      <c r="U59">
        <v>9.8040000000000003</v>
      </c>
      <c r="V59">
        <v>9.9949999999999992</v>
      </c>
      <c r="W59">
        <v>10.95</v>
      </c>
      <c r="X59">
        <v>11.55</v>
      </c>
      <c r="Y59">
        <v>12.37</v>
      </c>
      <c r="Z59">
        <v>12.49</v>
      </c>
    </row>
    <row r="60" spans="1:26" x14ac:dyDescent="0.25">
      <c r="A60">
        <v>2073</v>
      </c>
      <c r="B60">
        <f t="shared" si="1"/>
        <v>9.8460000000000001</v>
      </c>
      <c r="C60">
        <f t="shared" si="2"/>
        <v>10</v>
      </c>
      <c r="D60">
        <f t="shared" si="3"/>
        <v>11.05</v>
      </c>
      <c r="E60">
        <f t="shared" si="4"/>
        <v>11.65</v>
      </c>
      <c r="F60">
        <f t="shared" si="5"/>
        <v>12.52</v>
      </c>
      <c r="G60">
        <f t="shared" si="6"/>
        <v>12.6</v>
      </c>
      <c r="T60">
        <v>2072</v>
      </c>
      <c r="U60">
        <v>9.8249999999999993</v>
      </c>
      <c r="V60">
        <v>9.9979999999999993</v>
      </c>
      <c r="W60">
        <v>11</v>
      </c>
      <c r="X60">
        <v>11.6</v>
      </c>
      <c r="Y60">
        <v>12.45</v>
      </c>
      <c r="Z60">
        <v>12.55</v>
      </c>
    </row>
    <row r="61" spans="1:26" x14ac:dyDescent="0.25">
      <c r="A61">
        <v>2074</v>
      </c>
      <c r="B61">
        <f t="shared" si="1"/>
        <v>9.8659999999999997</v>
      </c>
      <c r="C61">
        <f t="shared" si="2"/>
        <v>10</v>
      </c>
      <c r="D61">
        <f t="shared" si="3"/>
        <v>11.1</v>
      </c>
      <c r="E61">
        <f t="shared" si="4"/>
        <v>11.7</v>
      </c>
      <c r="F61">
        <f t="shared" si="5"/>
        <v>12.59</v>
      </c>
      <c r="G61">
        <f t="shared" si="6"/>
        <v>12.66</v>
      </c>
      <c r="T61">
        <v>2073</v>
      </c>
      <c r="U61">
        <v>9.8460000000000001</v>
      </c>
      <c r="V61">
        <v>10</v>
      </c>
      <c r="W61">
        <v>11.05</v>
      </c>
      <c r="X61">
        <v>11.65</v>
      </c>
      <c r="Y61">
        <v>12.52</v>
      </c>
      <c r="Z61">
        <v>12.6</v>
      </c>
    </row>
    <row r="62" spans="1:26" x14ac:dyDescent="0.25">
      <c r="A62">
        <v>2075</v>
      </c>
      <c r="B62">
        <f t="shared" si="1"/>
        <v>9.8859999999999992</v>
      </c>
      <c r="C62">
        <f t="shared" si="2"/>
        <v>10.01</v>
      </c>
      <c r="D62">
        <f t="shared" si="3"/>
        <v>11.16</v>
      </c>
      <c r="E62">
        <f t="shared" si="4"/>
        <v>11.76</v>
      </c>
      <c r="F62">
        <f t="shared" si="5"/>
        <v>12.66</v>
      </c>
      <c r="G62">
        <f t="shared" si="6"/>
        <v>12.71</v>
      </c>
      <c r="T62">
        <v>2074</v>
      </c>
      <c r="U62">
        <v>9.8659999999999997</v>
      </c>
      <c r="V62">
        <v>10</v>
      </c>
      <c r="W62">
        <v>11.1</v>
      </c>
      <c r="X62">
        <v>11.7</v>
      </c>
      <c r="Y62">
        <v>12.59</v>
      </c>
      <c r="Z62">
        <v>12.66</v>
      </c>
    </row>
    <row r="63" spans="1:26" x14ac:dyDescent="0.25">
      <c r="A63">
        <v>2076</v>
      </c>
      <c r="B63">
        <f t="shared" si="1"/>
        <v>9.907</v>
      </c>
      <c r="C63">
        <f t="shared" si="2"/>
        <v>10</v>
      </c>
      <c r="D63">
        <f t="shared" si="3"/>
        <v>11.21</v>
      </c>
      <c r="E63">
        <f t="shared" si="4"/>
        <v>11.8</v>
      </c>
      <c r="F63">
        <f t="shared" si="5"/>
        <v>12.73</v>
      </c>
      <c r="G63">
        <f t="shared" si="6"/>
        <v>12.76</v>
      </c>
      <c r="T63">
        <v>2075</v>
      </c>
      <c r="U63">
        <v>9.8859999999999992</v>
      </c>
      <c r="V63">
        <v>10.01</v>
      </c>
      <c r="W63">
        <v>11.16</v>
      </c>
      <c r="X63">
        <v>11.76</v>
      </c>
      <c r="Y63">
        <v>12.66</v>
      </c>
      <c r="Z63">
        <v>12.71</v>
      </c>
    </row>
    <row r="64" spans="1:26" x14ac:dyDescent="0.25">
      <c r="A64">
        <v>2077</v>
      </c>
      <c r="B64">
        <f t="shared" si="1"/>
        <v>9.9269999999999996</v>
      </c>
      <c r="C64">
        <f t="shared" si="2"/>
        <v>10</v>
      </c>
      <c r="D64">
        <f t="shared" si="3"/>
        <v>11.26</v>
      </c>
      <c r="E64">
        <f t="shared" si="4"/>
        <v>11.85</v>
      </c>
      <c r="F64">
        <f t="shared" si="5"/>
        <v>12.8</v>
      </c>
      <c r="G64">
        <f t="shared" si="6"/>
        <v>12.81</v>
      </c>
      <c r="T64">
        <v>2076</v>
      </c>
      <c r="U64">
        <v>9.907</v>
      </c>
      <c r="V64">
        <v>10</v>
      </c>
      <c r="W64">
        <v>11.21</v>
      </c>
      <c r="X64">
        <v>11.8</v>
      </c>
      <c r="Y64">
        <v>12.73</v>
      </c>
      <c r="Z64">
        <v>12.76</v>
      </c>
    </row>
    <row r="65" spans="1:26" x14ac:dyDescent="0.25">
      <c r="A65">
        <v>2078</v>
      </c>
      <c r="B65">
        <f t="shared" si="1"/>
        <v>9.9480000000000004</v>
      </c>
      <c r="C65">
        <f t="shared" si="2"/>
        <v>10</v>
      </c>
      <c r="D65">
        <f t="shared" si="3"/>
        <v>11.31</v>
      </c>
      <c r="E65">
        <f t="shared" si="4"/>
        <v>11.9</v>
      </c>
      <c r="F65">
        <f t="shared" si="5"/>
        <v>12.87</v>
      </c>
      <c r="G65">
        <f t="shared" si="6"/>
        <v>12.86</v>
      </c>
      <c r="T65">
        <v>2077</v>
      </c>
      <c r="U65">
        <v>9.9269999999999996</v>
      </c>
      <c r="V65">
        <v>10</v>
      </c>
      <c r="W65">
        <v>11.26</v>
      </c>
      <c r="X65">
        <v>11.85</v>
      </c>
      <c r="Y65">
        <v>12.8</v>
      </c>
      <c r="Z65">
        <v>12.81</v>
      </c>
    </row>
    <row r="66" spans="1:26" x14ac:dyDescent="0.25">
      <c r="A66">
        <v>2079</v>
      </c>
      <c r="B66">
        <f t="shared" si="1"/>
        <v>9.9670000000000005</v>
      </c>
      <c r="C66">
        <f t="shared" si="2"/>
        <v>10</v>
      </c>
      <c r="D66">
        <f t="shared" si="3"/>
        <v>11.36</v>
      </c>
      <c r="E66">
        <f t="shared" si="4"/>
        <v>11.95</v>
      </c>
      <c r="F66">
        <f t="shared" si="5"/>
        <v>12.93</v>
      </c>
      <c r="G66">
        <f t="shared" si="6"/>
        <v>12.91</v>
      </c>
      <c r="T66">
        <v>2078</v>
      </c>
      <c r="U66">
        <v>9.9480000000000004</v>
      </c>
      <c r="V66">
        <v>10</v>
      </c>
      <c r="W66">
        <v>11.31</v>
      </c>
      <c r="X66">
        <v>11.9</v>
      </c>
      <c r="Y66">
        <v>12.87</v>
      </c>
      <c r="Z66">
        <v>12.86</v>
      </c>
    </row>
    <row r="67" spans="1:26" x14ac:dyDescent="0.25">
      <c r="A67">
        <v>2080</v>
      </c>
      <c r="B67">
        <f t="shared" si="1"/>
        <v>9.9870000000000001</v>
      </c>
      <c r="C67">
        <f t="shared" si="2"/>
        <v>10</v>
      </c>
      <c r="D67">
        <f t="shared" si="3"/>
        <v>11.41</v>
      </c>
      <c r="E67">
        <f t="shared" si="4"/>
        <v>12</v>
      </c>
      <c r="F67">
        <f t="shared" si="5"/>
        <v>13</v>
      </c>
      <c r="G67">
        <f t="shared" si="6"/>
        <v>12.96</v>
      </c>
      <c r="T67">
        <v>2079</v>
      </c>
      <c r="U67">
        <v>9.9670000000000005</v>
      </c>
      <c r="V67">
        <v>10</v>
      </c>
      <c r="W67">
        <v>11.36</v>
      </c>
      <c r="X67">
        <v>11.95</v>
      </c>
      <c r="Y67">
        <v>12.93</v>
      </c>
      <c r="Z67">
        <v>12.91</v>
      </c>
    </row>
    <row r="68" spans="1:26" x14ac:dyDescent="0.25">
      <c r="A68">
        <v>2081</v>
      </c>
      <c r="B68">
        <f t="shared" si="1"/>
        <v>10.01</v>
      </c>
      <c r="C68">
        <f t="shared" si="2"/>
        <v>9.9960000000000004</v>
      </c>
      <c r="D68">
        <f t="shared" si="3"/>
        <v>11.46</v>
      </c>
      <c r="E68">
        <f t="shared" si="4"/>
        <v>12.04</v>
      </c>
      <c r="F68">
        <f t="shared" si="5"/>
        <v>13.06</v>
      </c>
      <c r="G68">
        <f t="shared" si="6"/>
        <v>13</v>
      </c>
      <c r="T68">
        <v>2080</v>
      </c>
      <c r="U68">
        <v>9.9870000000000001</v>
      </c>
      <c r="V68">
        <v>10</v>
      </c>
      <c r="W68">
        <v>11.41</v>
      </c>
      <c r="X68">
        <v>12</v>
      </c>
      <c r="Y68">
        <v>13</v>
      </c>
      <c r="Z68">
        <v>12.96</v>
      </c>
    </row>
    <row r="69" spans="1:26" x14ac:dyDescent="0.25">
      <c r="A69">
        <v>2082</v>
      </c>
      <c r="B69">
        <f t="shared" si="1"/>
        <v>10.029999999999999</v>
      </c>
      <c r="C69">
        <f t="shared" si="2"/>
        <v>9.9920000000000009</v>
      </c>
      <c r="D69">
        <f t="shared" si="3"/>
        <v>11.5</v>
      </c>
      <c r="E69">
        <f t="shared" si="4"/>
        <v>12.09</v>
      </c>
      <c r="F69">
        <f t="shared" si="5"/>
        <v>13.12</v>
      </c>
      <c r="G69">
        <f t="shared" si="6"/>
        <v>13.04</v>
      </c>
      <c r="T69">
        <v>2081</v>
      </c>
      <c r="U69">
        <v>10.01</v>
      </c>
      <c r="V69">
        <v>9.9960000000000004</v>
      </c>
      <c r="W69">
        <v>11.46</v>
      </c>
      <c r="X69">
        <v>12.04</v>
      </c>
      <c r="Y69">
        <v>13.06</v>
      </c>
      <c r="Z69">
        <v>13</v>
      </c>
    </row>
    <row r="70" spans="1:26" x14ac:dyDescent="0.25">
      <c r="A70">
        <v>2083</v>
      </c>
      <c r="B70">
        <f t="shared" si="1"/>
        <v>10.050000000000001</v>
      </c>
      <c r="C70">
        <f t="shared" si="2"/>
        <v>9.9879999999999995</v>
      </c>
      <c r="D70">
        <f t="shared" si="3"/>
        <v>11.55</v>
      </c>
      <c r="E70">
        <f t="shared" si="4"/>
        <v>12.13</v>
      </c>
      <c r="F70">
        <f t="shared" si="5"/>
        <v>13.18</v>
      </c>
      <c r="G70">
        <f t="shared" si="6"/>
        <v>13.09</v>
      </c>
      <c r="T70">
        <v>2082</v>
      </c>
      <c r="U70">
        <v>10.029999999999999</v>
      </c>
      <c r="V70">
        <v>9.9920000000000009</v>
      </c>
      <c r="W70">
        <v>11.5</v>
      </c>
      <c r="X70">
        <v>12.09</v>
      </c>
      <c r="Y70">
        <v>13.12</v>
      </c>
      <c r="Z70">
        <v>13.04</v>
      </c>
    </row>
    <row r="71" spans="1:26" x14ac:dyDescent="0.25">
      <c r="A71">
        <v>2084</v>
      </c>
      <c r="B71">
        <f t="shared" si="1"/>
        <v>10.07</v>
      </c>
      <c r="C71">
        <f t="shared" si="2"/>
        <v>9.984</v>
      </c>
      <c r="D71">
        <f t="shared" si="3"/>
        <v>11.6</v>
      </c>
      <c r="E71">
        <f t="shared" si="4"/>
        <v>12.18</v>
      </c>
      <c r="F71">
        <f t="shared" si="5"/>
        <v>13.24</v>
      </c>
      <c r="G71">
        <f t="shared" si="6"/>
        <v>13.13</v>
      </c>
      <c r="T71">
        <v>2083</v>
      </c>
      <c r="U71">
        <v>10.050000000000001</v>
      </c>
      <c r="V71">
        <v>9.9879999999999995</v>
      </c>
      <c r="W71">
        <v>11.55</v>
      </c>
      <c r="X71">
        <v>12.13</v>
      </c>
      <c r="Y71">
        <v>13.18</v>
      </c>
      <c r="Z71">
        <v>13.09</v>
      </c>
    </row>
    <row r="72" spans="1:26" x14ac:dyDescent="0.25">
      <c r="A72">
        <v>2085</v>
      </c>
      <c r="B72">
        <f t="shared" ref="B72:B87" si="16">U73</f>
        <v>10.08</v>
      </c>
      <c r="C72">
        <f t="shared" ref="C72:C87" si="17">V73</f>
        <v>9.98</v>
      </c>
      <c r="D72">
        <f t="shared" ref="D72:D87" si="18">W73</f>
        <v>11.65</v>
      </c>
      <c r="E72">
        <f t="shared" ref="E72:E87" si="19">X73</f>
        <v>12.22</v>
      </c>
      <c r="F72">
        <f t="shared" ref="F72:F87" si="20">Y73</f>
        <v>13.3</v>
      </c>
      <c r="G72">
        <f t="shared" ref="G72:G87" si="21">Z73</f>
        <v>13.17</v>
      </c>
      <c r="T72">
        <v>2084</v>
      </c>
      <c r="U72">
        <v>10.07</v>
      </c>
      <c r="V72">
        <v>9.984</v>
      </c>
      <c r="W72">
        <v>11.6</v>
      </c>
      <c r="X72">
        <v>12.18</v>
      </c>
      <c r="Y72">
        <v>13.24</v>
      </c>
      <c r="Z72">
        <v>13.13</v>
      </c>
    </row>
    <row r="73" spans="1:26" x14ac:dyDescent="0.25">
      <c r="A73">
        <v>2086</v>
      </c>
      <c r="B73">
        <f t="shared" si="16"/>
        <v>10.1</v>
      </c>
      <c r="C73">
        <f t="shared" si="17"/>
        <v>9.9740000000000002</v>
      </c>
      <c r="D73">
        <f t="shared" si="18"/>
        <v>11.7</v>
      </c>
      <c r="E73">
        <f t="shared" si="19"/>
        <v>12.26</v>
      </c>
      <c r="F73">
        <f t="shared" si="20"/>
        <v>13.35</v>
      </c>
      <c r="G73">
        <f t="shared" si="21"/>
        <v>13.21</v>
      </c>
      <c r="T73">
        <v>2085</v>
      </c>
      <c r="U73">
        <v>10.08</v>
      </c>
      <c r="V73">
        <v>9.98</v>
      </c>
      <c r="W73">
        <v>11.65</v>
      </c>
      <c r="X73">
        <v>12.22</v>
      </c>
      <c r="Y73">
        <v>13.3</v>
      </c>
      <c r="Z73">
        <v>13.17</v>
      </c>
    </row>
    <row r="74" spans="1:26" x14ac:dyDescent="0.25">
      <c r="A74">
        <v>2087</v>
      </c>
      <c r="B74">
        <f t="shared" si="16"/>
        <v>10.119999999999999</v>
      </c>
      <c r="C74">
        <f t="shared" si="17"/>
        <v>9.9689999999999994</v>
      </c>
      <c r="D74">
        <f t="shared" si="18"/>
        <v>11.74</v>
      </c>
      <c r="E74">
        <f t="shared" si="19"/>
        <v>12.3</v>
      </c>
      <c r="F74">
        <f t="shared" si="20"/>
        <v>13.41</v>
      </c>
      <c r="G74">
        <f t="shared" si="21"/>
        <v>13.25</v>
      </c>
      <c r="T74">
        <v>2086</v>
      </c>
      <c r="U74">
        <v>10.1</v>
      </c>
      <c r="V74">
        <v>9.9740000000000002</v>
      </c>
      <c r="W74">
        <v>11.7</v>
      </c>
      <c r="X74">
        <v>12.26</v>
      </c>
      <c r="Y74">
        <v>13.35</v>
      </c>
      <c r="Z74">
        <v>13.21</v>
      </c>
    </row>
    <row r="75" spans="1:26" x14ac:dyDescent="0.25">
      <c r="A75">
        <v>2088</v>
      </c>
      <c r="B75">
        <f t="shared" si="16"/>
        <v>10.14</v>
      </c>
      <c r="C75">
        <f t="shared" si="17"/>
        <v>9.9629999999999992</v>
      </c>
      <c r="D75">
        <f t="shared" si="18"/>
        <v>11.79</v>
      </c>
      <c r="E75">
        <f t="shared" si="19"/>
        <v>12.34</v>
      </c>
      <c r="F75">
        <f t="shared" si="20"/>
        <v>13.47</v>
      </c>
      <c r="G75">
        <f t="shared" si="21"/>
        <v>13.29</v>
      </c>
      <c r="T75">
        <v>2087</v>
      </c>
      <c r="U75">
        <v>10.119999999999999</v>
      </c>
      <c r="V75">
        <v>9.9689999999999994</v>
      </c>
      <c r="W75">
        <v>11.74</v>
      </c>
      <c r="X75">
        <v>12.3</v>
      </c>
      <c r="Y75">
        <v>13.41</v>
      </c>
      <c r="Z75">
        <v>13.25</v>
      </c>
    </row>
    <row r="76" spans="1:26" x14ac:dyDescent="0.25">
      <c r="A76">
        <v>2089</v>
      </c>
      <c r="B76">
        <f t="shared" si="16"/>
        <v>10.16</v>
      </c>
      <c r="C76">
        <f t="shared" si="17"/>
        <v>9.9580000000000002</v>
      </c>
      <c r="D76">
        <f t="shared" si="18"/>
        <v>11.83</v>
      </c>
      <c r="E76">
        <f t="shared" si="19"/>
        <v>12.38</v>
      </c>
      <c r="F76">
        <f t="shared" si="20"/>
        <v>13.52</v>
      </c>
      <c r="G76">
        <f t="shared" si="21"/>
        <v>13.33</v>
      </c>
      <c r="T76">
        <v>2088</v>
      </c>
      <c r="U76">
        <v>10.14</v>
      </c>
      <c r="V76">
        <v>9.9629999999999992</v>
      </c>
      <c r="W76">
        <v>11.79</v>
      </c>
      <c r="X76">
        <v>12.34</v>
      </c>
      <c r="Y76">
        <v>13.47</v>
      </c>
      <c r="Z76">
        <v>13.29</v>
      </c>
    </row>
    <row r="77" spans="1:26" x14ac:dyDescent="0.25">
      <c r="A77">
        <v>2090</v>
      </c>
      <c r="B77">
        <f t="shared" si="16"/>
        <v>10.18</v>
      </c>
      <c r="C77">
        <f t="shared" si="17"/>
        <v>9.952</v>
      </c>
      <c r="D77">
        <f t="shared" si="18"/>
        <v>11.88</v>
      </c>
      <c r="E77">
        <f t="shared" si="19"/>
        <v>12.42</v>
      </c>
      <c r="F77">
        <f t="shared" si="20"/>
        <v>13.57</v>
      </c>
      <c r="G77">
        <f t="shared" si="21"/>
        <v>13.37</v>
      </c>
      <c r="T77">
        <v>2089</v>
      </c>
      <c r="U77">
        <v>10.16</v>
      </c>
      <c r="V77">
        <v>9.9580000000000002</v>
      </c>
      <c r="W77">
        <v>11.83</v>
      </c>
      <c r="X77">
        <v>12.38</v>
      </c>
      <c r="Y77">
        <v>13.52</v>
      </c>
      <c r="Z77">
        <v>13.33</v>
      </c>
    </row>
    <row r="78" spans="1:26" x14ac:dyDescent="0.25">
      <c r="A78">
        <v>2091</v>
      </c>
      <c r="B78">
        <f t="shared" si="16"/>
        <v>10.199999999999999</v>
      </c>
      <c r="C78">
        <f t="shared" si="17"/>
        <v>9.9469999999999992</v>
      </c>
      <c r="D78">
        <f t="shared" si="18"/>
        <v>11.92</v>
      </c>
      <c r="E78">
        <f t="shared" si="19"/>
        <v>12.46</v>
      </c>
      <c r="F78">
        <f t="shared" si="20"/>
        <v>13.63</v>
      </c>
      <c r="G78">
        <f t="shared" si="21"/>
        <v>13.4</v>
      </c>
      <c r="T78">
        <v>2090</v>
      </c>
      <c r="U78">
        <v>10.18</v>
      </c>
      <c r="V78">
        <v>9.952</v>
      </c>
      <c r="W78">
        <v>11.88</v>
      </c>
      <c r="X78">
        <v>12.42</v>
      </c>
      <c r="Y78">
        <v>13.57</v>
      </c>
      <c r="Z78">
        <v>13.37</v>
      </c>
    </row>
    <row r="79" spans="1:26" x14ac:dyDescent="0.25">
      <c r="A79">
        <v>2092</v>
      </c>
      <c r="B79">
        <f t="shared" si="16"/>
        <v>10.220000000000001</v>
      </c>
      <c r="C79">
        <f t="shared" si="17"/>
        <v>9.9410000000000007</v>
      </c>
      <c r="D79">
        <f t="shared" si="18"/>
        <v>11.97</v>
      </c>
      <c r="E79">
        <f t="shared" si="19"/>
        <v>12.5</v>
      </c>
      <c r="F79">
        <f t="shared" si="20"/>
        <v>13.68</v>
      </c>
      <c r="G79">
        <f t="shared" si="21"/>
        <v>13.43</v>
      </c>
      <c r="T79">
        <v>2091</v>
      </c>
      <c r="U79">
        <v>10.199999999999999</v>
      </c>
      <c r="V79">
        <v>9.9469999999999992</v>
      </c>
      <c r="W79">
        <v>11.92</v>
      </c>
      <c r="X79">
        <v>12.46</v>
      </c>
      <c r="Y79">
        <v>13.63</v>
      </c>
      <c r="Z79">
        <v>13.4</v>
      </c>
    </row>
    <row r="80" spans="1:26" x14ac:dyDescent="0.25">
      <c r="A80">
        <v>2093</v>
      </c>
      <c r="B80">
        <f t="shared" si="16"/>
        <v>10.23</v>
      </c>
      <c r="C80">
        <f t="shared" si="17"/>
        <v>9.9359999999999999</v>
      </c>
      <c r="D80">
        <f t="shared" si="18"/>
        <v>12.01</v>
      </c>
      <c r="E80">
        <f t="shared" si="19"/>
        <v>12.53</v>
      </c>
      <c r="F80">
        <f t="shared" si="20"/>
        <v>13.73</v>
      </c>
      <c r="G80">
        <f t="shared" si="21"/>
        <v>13.46</v>
      </c>
      <c r="T80">
        <v>2092</v>
      </c>
      <c r="U80">
        <v>10.220000000000001</v>
      </c>
      <c r="V80">
        <v>9.9410000000000007</v>
      </c>
      <c r="W80">
        <v>11.97</v>
      </c>
      <c r="X80">
        <v>12.5</v>
      </c>
      <c r="Y80">
        <v>13.68</v>
      </c>
      <c r="Z80">
        <v>13.43</v>
      </c>
    </row>
    <row r="81" spans="1:26" x14ac:dyDescent="0.25">
      <c r="A81">
        <v>2094</v>
      </c>
      <c r="B81">
        <f t="shared" si="16"/>
        <v>10.25</v>
      </c>
      <c r="C81">
        <f t="shared" si="17"/>
        <v>9.93</v>
      </c>
      <c r="D81">
        <f t="shared" si="18"/>
        <v>12.06</v>
      </c>
      <c r="E81">
        <f t="shared" si="19"/>
        <v>12.57</v>
      </c>
      <c r="F81">
        <f t="shared" si="20"/>
        <v>13.78</v>
      </c>
      <c r="G81">
        <f t="shared" si="21"/>
        <v>13.5</v>
      </c>
      <c r="T81">
        <v>2093</v>
      </c>
      <c r="U81">
        <v>10.23</v>
      </c>
      <c r="V81">
        <v>9.9359999999999999</v>
      </c>
      <c r="W81">
        <v>12.01</v>
      </c>
      <c r="X81">
        <v>12.53</v>
      </c>
      <c r="Y81">
        <v>13.73</v>
      </c>
      <c r="Z81">
        <v>13.46</v>
      </c>
    </row>
    <row r="82" spans="1:26" x14ac:dyDescent="0.25">
      <c r="A82">
        <v>2095</v>
      </c>
      <c r="B82">
        <f t="shared" si="16"/>
        <v>10.27</v>
      </c>
      <c r="C82">
        <f t="shared" si="17"/>
        <v>9.9250000000000007</v>
      </c>
      <c r="D82">
        <f t="shared" si="18"/>
        <v>12.1</v>
      </c>
      <c r="E82">
        <f t="shared" si="19"/>
        <v>12.61</v>
      </c>
      <c r="F82">
        <f t="shared" si="20"/>
        <v>13.82</v>
      </c>
      <c r="G82">
        <f t="shared" si="21"/>
        <v>13.53</v>
      </c>
      <c r="T82">
        <v>2094</v>
      </c>
      <c r="U82">
        <v>10.25</v>
      </c>
      <c r="V82">
        <v>9.93</v>
      </c>
      <c r="W82">
        <v>12.06</v>
      </c>
      <c r="X82">
        <v>12.57</v>
      </c>
      <c r="Y82">
        <v>13.78</v>
      </c>
      <c r="Z82">
        <v>13.5</v>
      </c>
    </row>
    <row r="83" spans="1:26" x14ac:dyDescent="0.25">
      <c r="A83">
        <v>2096</v>
      </c>
      <c r="B83">
        <f t="shared" si="16"/>
        <v>10.29</v>
      </c>
      <c r="C83">
        <f t="shared" si="17"/>
        <v>9.92</v>
      </c>
      <c r="D83">
        <f t="shared" si="18"/>
        <v>12.15</v>
      </c>
      <c r="E83">
        <f t="shared" si="19"/>
        <v>12.64</v>
      </c>
      <c r="F83">
        <f t="shared" si="20"/>
        <v>13.87</v>
      </c>
      <c r="G83">
        <f t="shared" si="21"/>
        <v>13.56</v>
      </c>
      <c r="T83">
        <v>2095</v>
      </c>
      <c r="U83">
        <v>10.27</v>
      </c>
      <c r="V83">
        <v>9.9250000000000007</v>
      </c>
      <c r="W83">
        <v>12.1</v>
      </c>
      <c r="X83">
        <v>12.61</v>
      </c>
      <c r="Y83">
        <v>13.82</v>
      </c>
      <c r="Z83">
        <v>13.53</v>
      </c>
    </row>
    <row r="84" spans="1:26" x14ac:dyDescent="0.25">
      <c r="A84">
        <v>2097</v>
      </c>
      <c r="B84">
        <f t="shared" si="16"/>
        <v>10.31</v>
      </c>
      <c r="C84">
        <f t="shared" si="17"/>
        <v>9.9149999999999991</v>
      </c>
      <c r="D84">
        <f t="shared" si="18"/>
        <v>12.19</v>
      </c>
      <c r="E84">
        <f t="shared" si="19"/>
        <v>12.68</v>
      </c>
      <c r="F84">
        <f t="shared" si="20"/>
        <v>13.92</v>
      </c>
      <c r="G84">
        <f t="shared" si="21"/>
        <v>13.58</v>
      </c>
      <c r="T84">
        <v>2096</v>
      </c>
      <c r="U84">
        <v>10.29</v>
      </c>
      <c r="V84">
        <v>9.92</v>
      </c>
      <c r="W84">
        <v>12.15</v>
      </c>
      <c r="X84">
        <v>12.64</v>
      </c>
      <c r="Y84">
        <v>13.87</v>
      </c>
      <c r="Z84">
        <v>13.56</v>
      </c>
    </row>
    <row r="85" spans="1:26" x14ac:dyDescent="0.25">
      <c r="A85">
        <v>2098</v>
      </c>
      <c r="B85">
        <f t="shared" si="16"/>
        <v>10.32</v>
      </c>
      <c r="C85">
        <f t="shared" si="17"/>
        <v>9.91</v>
      </c>
      <c r="D85">
        <f t="shared" si="18"/>
        <v>12.23</v>
      </c>
      <c r="E85">
        <f t="shared" si="19"/>
        <v>12.71</v>
      </c>
      <c r="F85">
        <f t="shared" si="20"/>
        <v>13.96</v>
      </c>
      <c r="G85">
        <f t="shared" si="21"/>
        <v>13.61</v>
      </c>
      <c r="T85">
        <v>2097</v>
      </c>
      <c r="U85">
        <v>10.31</v>
      </c>
      <c r="V85">
        <v>9.9149999999999991</v>
      </c>
      <c r="W85">
        <v>12.19</v>
      </c>
      <c r="X85">
        <v>12.68</v>
      </c>
      <c r="Y85">
        <v>13.92</v>
      </c>
      <c r="Z85">
        <v>13.58</v>
      </c>
    </row>
    <row r="86" spans="1:26" x14ac:dyDescent="0.25">
      <c r="A86">
        <v>2099</v>
      </c>
      <c r="B86">
        <f t="shared" si="16"/>
        <v>10.34</v>
      </c>
      <c r="C86">
        <f t="shared" si="17"/>
        <v>9.9060000000000006</v>
      </c>
      <c r="D86">
        <f t="shared" si="18"/>
        <v>12.27</v>
      </c>
      <c r="E86">
        <f t="shared" si="19"/>
        <v>12.74</v>
      </c>
      <c r="F86">
        <f t="shared" si="20"/>
        <v>14.01</v>
      </c>
      <c r="G86">
        <f t="shared" si="21"/>
        <v>13.64</v>
      </c>
      <c r="T86">
        <v>2098</v>
      </c>
      <c r="U86">
        <v>10.32</v>
      </c>
      <c r="V86">
        <v>9.91</v>
      </c>
      <c r="W86">
        <v>12.23</v>
      </c>
      <c r="X86">
        <v>12.71</v>
      </c>
      <c r="Y86">
        <v>13.96</v>
      </c>
      <c r="Z86">
        <v>13.61</v>
      </c>
    </row>
    <row r="87" spans="1:26" x14ac:dyDescent="0.25">
      <c r="A87">
        <v>2100</v>
      </c>
      <c r="B87">
        <f t="shared" si="16"/>
        <v>10.36</v>
      </c>
      <c r="C87">
        <f t="shared" si="17"/>
        <v>9.9009999999999998</v>
      </c>
      <c r="D87">
        <f t="shared" si="18"/>
        <v>12.31</v>
      </c>
      <c r="E87">
        <f t="shared" si="19"/>
        <v>12.78</v>
      </c>
      <c r="F87">
        <f t="shared" si="20"/>
        <v>14.05</v>
      </c>
      <c r="G87">
        <f t="shared" si="21"/>
        <v>13.66</v>
      </c>
      <c r="T87">
        <v>2099</v>
      </c>
      <c r="U87">
        <v>10.34</v>
      </c>
      <c r="V87">
        <v>9.9060000000000006</v>
      </c>
      <c r="W87">
        <v>12.27</v>
      </c>
      <c r="X87">
        <v>12.74</v>
      </c>
      <c r="Y87">
        <v>14.01</v>
      </c>
      <c r="Z87">
        <v>13.64</v>
      </c>
    </row>
    <row r="88" spans="1:26" x14ac:dyDescent="0.25">
      <c r="T88">
        <v>2100</v>
      </c>
      <c r="U88">
        <v>10.36</v>
      </c>
      <c r="V88">
        <v>9.9009999999999998</v>
      </c>
      <c r="W88">
        <v>12.31</v>
      </c>
      <c r="X88">
        <v>12.78</v>
      </c>
      <c r="Y88">
        <v>14.05</v>
      </c>
      <c r="Z88">
        <v>13.66</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7F400-3063-475E-9E44-B5DB27E021DD}">
  <sheetPr codeName="Sheet38"/>
  <dimension ref="A1:Z88"/>
  <sheetViews>
    <sheetView topLeftCell="A10" workbookViewId="0">
      <selection activeCell="I29" sqref="I29:O39"/>
    </sheetView>
  </sheetViews>
  <sheetFormatPr defaultRowHeight="15" x14ac:dyDescent="0.25"/>
  <cols>
    <col min="9" max="9" width="10" customWidth="1"/>
  </cols>
  <sheetData>
    <row r="1" spans="1:26" x14ac:dyDescent="0.25">
      <c r="B1" t="s">
        <v>0</v>
      </c>
      <c r="C1" t="s">
        <v>1</v>
      </c>
      <c r="D1" t="s">
        <v>2</v>
      </c>
      <c r="E1" t="s">
        <v>3</v>
      </c>
      <c r="F1" t="s">
        <v>4</v>
      </c>
      <c r="G1" t="s">
        <v>5</v>
      </c>
      <c r="U1" t="s">
        <v>18</v>
      </c>
      <c r="V1" t="s">
        <v>19</v>
      </c>
      <c r="W1" t="s">
        <v>16</v>
      </c>
      <c r="X1" t="s">
        <v>17</v>
      </c>
      <c r="Y1" t="s">
        <v>0</v>
      </c>
      <c r="Z1" t="s">
        <v>20</v>
      </c>
    </row>
    <row r="2" spans="1:26" x14ac:dyDescent="0.25">
      <c r="B2" t="s">
        <v>6</v>
      </c>
      <c r="C2" t="s">
        <v>6</v>
      </c>
      <c r="D2" t="s">
        <v>6</v>
      </c>
      <c r="E2" t="s">
        <v>6</v>
      </c>
      <c r="F2" t="s">
        <v>6</v>
      </c>
      <c r="G2" t="s">
        <v>6</v>
      </c>
      <c r="U2" t="s">
        <v>22</v>
      </c>
      <c r="V2" t="s">
        <v>22</v>
      </c>
      <c r="W2" t="s">
        <v>22</v>
      </c>
      <c r="X2" t="s">
        <v>22</v>
      </c>
      <c r="Y2" t="s">
        <v>22</v>
      </c>
      <c r="Z2" t="s">
        <v>22</v>
      </c>
    </row>
    <row r="3" spans="1:26" x14ac:dyDescent="0.25">
      <c r="B3" t="s">
        <v>7</v>
      </c>
      <c r="C3" t="s">
        <v>7</v>
      </c>
      <c r="D3" t="s">
        <v>7</v>
      </c>
      <c r="E3" t="s">
        <v>7</v>
      </c>
      <c r="F3" t="s">
        <v>7</v>
      </c>
      <c r="G3" t="s">
        <v>7</v>
      </c>
      <c r="U3" t="s">
        <v>7</v>
      </c>
      <c r="V3" t="s">
        <v>7</v>
      </c>
      <c r="W3" t="s">
        <v>7</v>
      </c>
      <c r="X3" t="s">
        <v>7</v>
      </c>
      <c r="Y3" t="s">
        <v>7</v>
      </c>
      <c r="Z3" t="s">
        <v>7</v>
      </c>
    </row>
    <row r="5" spans="1:26" x14ac:dyDescent="0.25">
      <c r="A5" t="str">
        <f>U2</f>
        <v>WB Low Income</v>
      </c>
      <c r="B5" t="s">
        <v>8</v>
      </c>
      <c r="C5" t="s">
        <v>8</v>
      </c>
      <c r="D5" t="s">
        <v>8</v>
      </c>
      <c r="E5" t="s">
        <v>8</v>
      </c>
      <c r="F5" t="s">
        <v>8</v>
      </c>
      <c r="G5" t="s">
        <v>8</v>
      </c>
      <c r="U5" t="s">
        <v>8</v>
      </c>
      <c r="V5" t="s">
        <v>8</v>
      </c>
      <c r="W5" t="s">
        <v>8</v>
      </c>
      <c r="X5" t="s">
        <v>8</v>
      </c>
      <c r="Y5" t="s">
        <v>8</v>
      </c>
      <c r="Z5" t="s">
        <v>8</v>
      </c>
    </row>
    <row r="6" spans="1:26" x14ac:dyDescent="0.25">
      <c r="A6" t="s">
        <v>15</v>
      </c>
      <c r="B6" t="s">
        <v>11</v>
      </c>
      <c r="C6" t="s">
        <v>12</v>
      </c>
      <c r="D6" t="s">
        <v>9</v>
      </c>
      <c r="E6" t="s">
        <v>10</v>
      </c>
      <c r="F6" t="s">
        <v>13</v>
      </c>
      <c r="G6" t="s">
        <v>14</v>
      </c>
      <c r="U6" t="s">
        <v>11</v>
      </c>
      <c r="V6" t="s">
        <v>12</v>
      </c>
      <c r="W6" t="s">
        <v>9</v>
      </c>
      <c r="X6" t="s">
        <v>10</v>
      </c>
      <c r="Y6" t="s">
        <v>21</v>
      </c>
      <c r="Z6" t="s">
        <v>14</v>
      </c>
    </row>
    <row r="7" spans="1:26" x14ac:dyDescent="0.25">
      <c r="A7">
        <v>2020</v>
      </c>
      <c r="B7">
        <f>U8</f>
        <v>4.593</v>
      </c>
      <c r="C7">
        <f t="shared" ref="C7:G22" si="0">V8</f>
        <v>4.593</v>
      </c>
      <c r="D7">
        <f t="shared" si="0"/>
        <v>4.593</v>
      </c>
      <c r="E7">
        <f t="shared" si="0"/>
        <v>4.593</v>
      </c>
      <c r="F7">
        <f t="shared" si="0"/>
        <v>4.593</v>
      </c>
      <c r="G7">
        <f t="shared" si="0"/>
        <v>4.593</v>
      </c>
      <c r="T7">
        <v>2019</v>
      </c>
      <c r="U7">
        <v>4.5330000000000004</v>
      </c>
      <c r="V7">
        <v>4.5330000000000004</v>
      </c>
      <c r="W7">
        <v>4.5330000000000004</v>
      </c>
      <c r="X7">
        <v>4.5330000000000004</v>
      </c>
      <c r="Y7">
        <v>4.5330000000000004</v>
      </c>
      <c r="Z7">
        <v>4.5330000000000004</v>
      </c>
    </row>
    <row r="8" spans="1:26" x14ac:dyDescent="0.25">
      <c r="A8">
        <v>2021</v>
      </c>
      <c r="B8">
        <f t="shared" ref="B8:G62" si="1">U9</f>
        <v>4.6520000000000001</v>
      </c>
      <c r="C8">
        <f t="shared" si="0"/>
        <v>4.6929999999999996</v>
      </c>
      <c r="D8">
        <f t="shared" si="0"/>
        <v>4.6509999999999998</v>
      </c>
      <c r="E8">
        <f t="shared" si="0"/>
        <v>4.6870000000000003</v>
      </c>
      <c r="F8">
        <f t="shared" si="0"/>
        <v>4.6509999999999998</v>
      </c>
      <c r="G8">
        <f t="shared" si="0"/>
        <v>4.8129999999999997</v>
      </c>
      <c r="T8">
        <v>2020</v>
      </c>
      <c r="U8">
        <v>4.593</v>
      </c>
      <c r="V8">
        <v>4.593</v>
      </c>
      <c r="W8">
        <v>4.593</v>
      </c>
      <c r="X8">
        <v>4.593</v>
      </c>
      <c r="Y8">
        <v>4.593</v>
      </c>
      <c r="Z8">
        <v>4.593</v>
      </c>
    </row>
    <row r="9" spans="1:26" x14ac:dyDescent="0.25">
      <c r="A9">
        <v>2022</v>
      </c>
      <c r="B9">
        <f t="shared" si="1"/>
        <v>4.7110000000000003</v>
      </c>
      <c r="C9">
        <f t="shared" si="0"/>
        <v>4.7939999999999996</v>
      </c>
      <c r="D9">
        <f t="shared" si="0"/>
        <v>4.71</v>
      </c>
      <c r="E9">
        <f t="shared" si="0"/>
        <v>4.782</v>
      </c>
      <c r="F9">
        <f t="shared" si="0"/>
        <v>4.71</v>
      </c>
      <c r="G9">
        <f t="shared" si="0"/>
        <v>5.0350000000000001</v>
      </c>
      <c r="T9">
        <v>2021</v>
      </c>
      <c r="U9">
        <v>4.6520000000000001</v>
      </c>
      <c r="V9">
        <v>4.6929999999999996</v>
      </c>
      <c r="W9">
        <v>4.6509999999999998</v>
      </c>
      <c r="X9">
        <v>4.6870000000000003</v>
      </c>
      <c r="Y9">
        <v>4.6509999999999998</v>
      </c>
      <c r="Z9">
        <v>4.8129999999999997</v>
      </c>
    </row>
    <row r="10" spans="1:26" x14ac:dyDescent="0.25">
      <c r="A10">
        <v>2023</v>
      </c>
      <c r="B10">
        <f t="shared" si="1"/>
        <v>4.7690000000000001</v>
      </c>
      <c r="C10">
        <f t="shared" si="0"/>
        <v>4.8959999999999999</v>
      </c>
      <c r="D10">
        <f t="shared" si="0"/>
        <v>4.7679999999999998</v>
      </c>
      <c r="E10">
        <f t="shared" si="0"/>
        <v>4.8769999999999998</v>
      </c>
      <c r="F10">
        <f t="shared" si="0"/>
        <v>4.7699999999999996</v>
      </c>
      <c r="G10">
        <f t="shared" si="0"/>
        <v>5.2560000000000002</v>
      </c>
      <c r="T10">
        <v>2022</v>
      </c>
      <c r="U10">
        <v>4.7110000000000003</v>
      </c>
      <c r="V10">
        <v>4.7939999999999996</v>
      </c>
      <c r="W10">
        <v>4.71</v>
      </c>
      <c r="X10">
        <v>4.782</v>
      </c>
      <c r="Y10">
        <v>4.71</v>
      </c>
      <c r="Z10">
        <v>5.0350000000000001</v>
      </c>
    </row>
    <row r="11" spans="1:26" x14ac:dyDescent="0.25">
      <c r="A11">
        <v>2024</v>
      </c>
      <c r="B11">
        <f t="shared" si="1"/>
        <v>4.827</v>
      </c>
      <c r="C11">
        <f t="shared" si="0"/>
        <v>4.9980000000000002</v>
      </c>
      <c r="D11">
        <f t="shared" si="0"/>
        <v>4.827</v>
      </c>
      <c r="E11">
        <f t="shared" si="0"/>
        <v>4.9720000000000004</v>
      </c>
      <c r="F11">
        <f t="shared" si="0"/>
        <v>4.83</v>
      </c>
      <c r="G11">
        <f t="shared" si="0"/>
        <v>5.4790000000000001</v>
      </c>
      <c r="T11">
        <v>2023</v>
      </c>
      <c r="U11">
        <v>4.7690000000000001</v>
      </c>
      <c r="V11">
        <v>4.8959999999999999</v>
      </c>
      <c r="W11">
        <v>4.7679999999999998</v>
      </c>
      <c r="X11">
        <v>4.8769999999999998</v>
      </c>
      <c r="Y11">
        <v>4.7699999999999996</v>
      </c>
      <c r="Z11">
        <v>5.2560000000000002</v>
      </c>
    </row>
    <row r="12" spans="1:26" x14ac:dyDescent="0.25">
      <c r="A12">
        <v>2025</v>
      </c>
      <c r="B12">
        <f t="shared" si="1"/>
        <v>4.883</v>
      </c>
      <c r="C12">
        <f t="shared" si="0"/>
        <v>5.0999999999999996</v>
      </c>
      <c r="D12">
        <f t="shared" si="0"/>
        <v>4.8840000000000003</v>
      </c>
      <c r="E12">
        <f t="shared" si="0"/>
        <v>5.0679999999999996</v>
      </c>
      <c r="F12">
        <f t="shared" si="0"/>
        <v>4.8899999999999997</v>
      </c>
      <c r="G12">
        <f t="shared" si="0"/>
        <v>5.7009999999999996</v>
      </c>
      <c r="T12">
        <v>2024</v>
      </c>
      <c r="U12">
        <v>4.827</v>
      </c>
      <c r="V12">
        <v>4.9980000000000002</v>
      </c>
      <c r="W12">
        <v>4.827</v>
      </c>
      <c r="X12">
        <v>4.9720000000000004</v>
      </c>
      <c r="Y12">
        <v>4.83</v>
      </c>
      <c r="Z12">
        <v>5.4790000000000001</v>
      </c>
    </row>
    <row r="13" spans="1:26" x14ac:dyDescent="0.25">
      <c r="A13">
        <v>2026</v>
      </c>
      <c r="B13">
        <f t="shared" si="1"/>
        <v>4.9359999999999999</v>
      </c>
      <c r="C13">
        <f t="shared" si="0"/>
        <v>5.1959999999999997</v>
      </c>
      <c r="D13">
        <f t="shared" si="0"/>
        <v>4.9400000000000004</v>
      </c>
      <c r="E13">
        <f t="shared" si="0"/>
        <v>5.1660000000000004</v>
      </c>
      <c r="F13">
        <f t="shared" si="0"/>
        <v>4.9509999999999996</v>
      </c>
      <c r="G13">
        <f t="shared" si="0"/>
        <v>5.891</v>
      </c>
      <c r="T13">
        <v>2025</v>
      </c>
      <c r="U13">
        <v>4.883</v>
      </c>
      <c r="V13">
        <v>5.0999999999999996</v>
      </c>
      <c r="W13">
        <v>4.8840000000000003</v>
      </c>
      <c r="X13">
        <v>5.0679999999999996</v>
      </c>
      <c r="Y13">
        <v>4.8899999999999997</v>
      </c>
      <c r="Z13">
        <v>5.7009999999999996</v>
      </c>
    </row>
    <row r="14" spans="1:26" x14ac:dyDescent="0.25">
      <c r="A14">
        <v>2027</v>
      </c>
      <c r="B14">
        <f t="shared" si="1"/>
        <v>4.9889999999999999</v>
      </c>
      <c r="C14">
        <f t="shared" si="0"/>
        <v>5.2919999999999998</v>
      </c>
      <c r="D14">
        <f t="shared" si="0"/>
        <v>4.9960000000000004</v>
      </c>
      <c r="E14">
        <f t="shared" si="0"/>
        <v>5.2649999999999997</v>
      </c>
      <c r="F14">
        <f t="shared" si="0"/>
        <v>5.0129999999999999</v>
      </c>
      <c r="G14">
        <f t="shared" si="0"/>
        <v>6.08</v>
      </c>
      <c r="T14">
        <v>2026</v>
      </c>
      <c r="U14">
        <v>4.9359999999999999</v>
      </c>
      <c r="V14">
        <v>5.1959999999999997</v>
      </c>
      <c r="W14">
        <v>4.9400000000000004</v>
      </c>
      <c r="X14">
        <v>5.1660000000000004</v>
      </c>
      <c r="Y14">
        <v>4.9509999999999996</v>
      </c>
      <c r="Z14">
        <v>5.891</v>
      </c>
    </row>
    <row r="15" spans="1:26" x14ac:dyDescent="0.25">
      <c r="A15">
        <v>2028</v>
      </c>
      <c r="B15">
        <f t="shared" si="1"/>
        <v>5.0410000000000004</v>
      </c>
      <c r="C15">
        <f t="shared" si="0"/>
        <v>5.3890000000000002</v>
      </c>
      <c r="D15">
        <f t="shared" si="0"/>
        <v>5.0519999999999996</v>
      </c>
      <c r="E15">
        <f t="shared" si="0"/>
        <v>5.3639999999999999</v>
      </c>
      <c r="F15">
        <f t="shared" si="0"/>
        <v>5.077</v>
      </c>
      <c r="G15">
        <f t="shared" si="0"/>
        <v>6.27</v>
      </c>
      <c r="T15">
        <v>2027</v>
      </c>
      <c r="U15">
        <v>4.9889999999999999</v>
      </c>
      <c r="V15">
        <v>5.2919999999999998</v>
      </c>
      <c r="W15">
        <v>4.9960000000000004</v>
      </c>
      <c r="X15">
        <v>5.2649999999999997</v>
      </c>
      <c r="Y15">
        <v>5.0129999999999999</v>
      </c>
      <c r="Z15">
        <v>6.08</v>
      </c>
    </row>
    <row r="16" spans="1:26" x14ac:dyDescent="0.25">
      <c r="A16">
        <v>2029</v>
      </c>
      <c r="B16">
        <f t="shared" si="1"/>
        <v>5.0940000000000003</v>
      </c>
      <c r="C16">
        <f t="shared" si="0"/>
        <v>5.4859999999999998</v>
      </c>
      <c r="D16">
        <f t="shared" si="0"/>
        <v>5.109</v>
      </c>
      <c r="E16">
        <f t="shared" si="0"/>
        <v>5.4640000000000004</v>
      </c>
      <c r="F16">
        <f t="shared" si="0"/>
        <v>5.1440000000000001</v>
      </c>
      <c r="G16">
        <f t="shared" si="0"/>
        <v>6.46</v>
      </c>
      <c r="T16">
        <v>2028</v>
      </c>
      <c r="U16">
        <v>5.0410000000000004</v>
      </c>
      <c r="V16">
        <v>5.3890000000000002</v>
      </c>
      <c r="W16">
        <v>5.0519999999999996</v>
      </c>
      <c r="X16">
        <v>5.3639999999999999</v>
      </c>
      <c r="Y16">
        <v>5.077</v>
      </c>
      <c r="Z16">
        <v>6.27</v>
      </c>
    </row>
    <row r="17" spans="1:26" x14ac:dyDescent="0.25">
      <c r="A17">
        <v>2030</v>
      </c>
      <c r="B17">
        <f t="shared" si="1"/>
        <v>5.1459999999999999</v>
      </c>
      <c r="C17">
        <f t="shared" si="0"/>
        <v>5.5839999999999996</v>
      </c>
      <c r="D17">
        <f t="shared" si="0"/>
        <v>5.1680000000000001</v>
      </c>
      <c r="E17">
        <f t="shared" si="0"/>
        <v>5.5640000000000001</v>
      </c>
      <c r="F17">
        <f t="shared" si="0"/>
        <v>5.2140000000000004</v>
      </c>
      <c r="G17">
        <f t="shared" si="0"/>
        <v>6.6509999999999998</v>
      </c>
      <c r="T17">
        <v>2029</v>
      </c>
      <c r="U17">
        <v>5.0940000000000003</v>
      </c>
      <c r="V17">
        <v>5.4859999999999998</v>
      </c>
      <c r="W17">
        <v>5.109</v>
      </c>
      <c r="X17">
        <v>5.4640000000000004</v>
      </c>
      <c r="Y17">
        <v>5.1440000000000001</v>
      </c>
      <c r="Z17">
        <v>6.46</v>
      </c>
    </row>
    <row r="18" spans="1:26" x14ac:dyDescent="0.25">
      <c r="A18">
        <v>2031</v>
      </c>
      <c r="B18">
        <f t="shared" si="1"/>
        <v>5.1950000000000003</v>
      </c>
      <c r="C18">
        <f t="shared" si="0"/>
        <v>5.6580000000000004</v>
      </c>
      <c r="D18">
        <f t="shared" si="0"/>
        <v>5.226</v>
      </c>
      <c r="E18">
        <f t="shared" si="0"/>
        <v>5.6660000000000004</v>
      </c>
      <c r="F18">
        <f t="shared" si="0"/>
        <v>5.2880000000000003</v>
      </c>
      <c r="G18">
        <f t="shared" si="0"/>
        <v>6.8410000000000002</v>
      </c>
      <c r="T18">
        <v>2030</v>
      </c>
      <c r="U18">
        <v>5.1459999999999999</v>
      </c>
      <c r="V18">
        <v>5.5839999999999996</v>
      </c>
      <c r="W18">
        <v>5.1680000000000001</v>
      </c>
      <c r="X18">
        <v>5.5640000000000001</v>
      </c>
      <c r="Y18">
        <v>5.2140000000000004</v>
      </c>
      <c r="Z18">
        <v>6.6509999999999998</v>
      </c>
    </row>
    <row r="19" spans="1:26" x14ac:dyDescent="0.25">
      <c r="A19">
        <v>2032</v>
      </c>
      <c r="B19">
        <f t="shared" si="1"/>
        <v>5.2450000000000001</v>
      </c>
      <c r="C19">
        <f t="shared" si="0"/>
        <v>5.7329999999999997</v>
      </c>
      <c r="D19">
        <f t="shared" si="0"/>
        <v>5.2859999999999996</v>
      </c>
      <c r="E19">
        <f t="shared" si="0"/>
        <v>5.7690000000000001</v>
      </c>
      <c r="F19">
        <f t="shared" si="0"/>
        <v>5.3650000000000002</v>
      </c>
      <c r="G19">
        <f t="shared" si="0"/>
        <v>7.0309999999999997</v>
      </c>
      <c r="T19">
        <v>2031</v>
      </c>
      <c r="U19">
        <v>5.1950000000000003</v>
      </c>
      <c r="V19">
        <v>5.6580000000000004</v>
      </c>
      <c r="W19">
        <v>5.226</v>
      </c>
      <c r="X19">
        <v>5.6660000000000004</v>
      </c>
      <c r="Y19">
        <v>5.2880000000000003</v>
      </c>
      <c r="Z19">
        <v>6.8410000000000002</v>
      </c>
    </row>
    <row r="20" spans="1:26" x14ac:dyDescent="0.25">
      <c r="A20">
        <v>2033</v>
      </c>
      <c r="B20">
        <f t="shared" si="1"/>
        <v>5.2939999999999996</v>
      </c>
      <c r="C20">
        <f t="shared" si="0"/>
        <v>5.8079999999999998</v>
      </c>
      <c r="D20">
        <f t="shared" si="0"/>
        <v>5.3470000000000004</v>
      </c>
      <c r="E20">
        <f t="shared" si="0"/>
        <v>5.8730000000000002</v>
      </c>
      <c r="F20">
        <f t="shared" si="0"/>
        <v>5.4480000000000004</v>
      </c>
      <c r="G20">
        <f t="shared" si="0"/>
        <v>7.2220000000000004</v>
      </c>
      <c r="T20">
        <v>2032</v>
      </c>
      <c r="U20">
        <v>5.2450000000000001</v>
      </c>
      <c r="V20">
        <v>5.7329999999999997</v>
      </c>
      <c r="W20">
        <v>5.2859999999999996</v>
      </c>
      <c r="X20">
        <v>5.7690000000000001</v>
      </c>
      <c r="Y20">
        <v>5.3650000000000002</v>
      </c>
      <c r="Z20">
        <v>7.0309999999999997</v>
      </c>
    </row>
    <row r="21" spans="1:26" x14ac:dyDescent="0.25">
      <c r="A21">
        <v>2034</v>
      </c>
      <c r="B21">
        <f t="shared" si="1"/>
        <v>5.343</v>
      </c>
      <c r="C21">
        <f t="shared" si="0"/>
        <v>5.883</v>
      </c>
      <c r="D21">
        <f t="shared" si="0"/>
        <v>5.41</v>
      </c>
      <c r="E21">
        <f t="shared" si="0"/>
        <v>5.976</v>
      </c>
      <c r="F21">
        <f t="shared" si="0"/>
        <v>5.5359999999999996</v>
      </c>
      <c r="G21">
        <f t="shared" si="0"/>
        <v>7.4130000000000003</v>
      </c>
      <c r="T21">
        <v>2033</v>
      </c>
      <c r="U21">
        <v>5.2939999999999996</v>
      </c>
      <c r="V21">
        <v>5.8079999999999998</v>
      </c>
      <c r="W21">
        <v>5.3470000000000004</v>
      </c>
      <c r="X21">
        <v>5.8730000000000002</v>
      </c>
      <c r="Y21">
        <v>5.4480000000000004</v>
      </c>
      <c r="Z21">
        <v>7.2220000000000004</v>
      </c>
    </row>
    <row r="22" spans="1:26" x14ac:dyDescent="0.25">
      <c r="A22">
        <v>2035</v>
      </c>
      <c r="B22">
        <f t="shared" si="1"/>
        <v>5.3920000000000003</v>
      </c>
      <c r="C22">
        <f t="shared" si="0"/>
        <v>5.9589999999999996</v>
      </c>
      <c r="D22">
        <f t="shared" si="0"/>
        <v>5.4740000000000002</v>
      </c>
      <c r="E22">
        <f t="shared" si="0"/>
        <v>6.0789999999999997</v>
      </c>
      <c r="F22">
        <f t="shared" si="0"/>
        <v>5.6289999999999996</v>
      </c>
      <c r="G22">
        <f t="shared" si="0"/>
        <v>7.6040000000000001</v>
      </c>
      <c r="T22">
        <v>2034</v>
      </c>
      <c r="U22">
        <v>5.343</v>
      </c>
      <c r="V22">
        <v>5.883</v>
      </c>
      <c r="W22">
        <v>5.41</v>
      </c>
      <c r="X22">
        <v>5.976</v>
      </c>
      <c r="Y22">
        <v>5.5359999999999996</v>
      </c>
      <c r="Z22">
        <v>7.4130000000000003</v>
      </c>
    </row>
    <row r="23" spans="1:26" x14ac:dyDescent="0.25">
      <c r="A23">
        <v>2036</v>
      </c>
      <c r="B23">
        <f t="shared" si="1"/>
        <v>5.44</v>
      </c>
      <c r="C23">
        <f t="shared" si="1"/>
        <v>6.016</v>
      </c>
      <c r="D23">
        <f t="shared" si="1"/>
        <v>5.5389999999999997</v>
      </c>
      <c r="E23">
        <f t="shared" si="1"/>
        <v>6.1840000000000002</v>
      </c>
      <c r="F23">
        <f t="shared" si="1"/>
        <v>5.7279999999999998</v>
      </c>
      <c r="G23">
        <f t="shared" si="1"/>
        <v>7.7809999999999997</v>
      </c>
      <c r="T23">
        <v>2035</v>
      </c>
      <c r="U23">
        <v>5.3920000000000003</v>
      </c>
      <c r="V23">
        <v>5.9589999999999996</v>
      </c>
      <c r="W23">
        <v>5.4740000000000002</v>
      </c>
      <c r="X23">
        <v>6.0789999999999997</v>
      </c>
      <c r="Y23">
        <v>5.6289999999999996</v>
      </c>
      <c r="Z23">
        <v>7.6040000000000001</v>
      </c>
    </row>
    <row r="24" spans="1:26" x14ac:dyDescent="0.25">
      <c r="A24">
        <v>2037</v>
      </c>
      <c r="B24">
        <f t="shared" si="1"/>
        <v>5.4880000000000004</v>
      </c>
      <c r="C24">
        <f t="shared" si="1"/>
        <v>6.0739999999999998</v>
      </c>
      <c r="D24">
        <f t="shared" si="1"/>
        <v>5.6050000000000004</v>
      </c>
      <c r="E24">
        <f t="shared" si="1"/>
        <v>6.2880000000000003</v>
      </c>
      <c r="F24">
        <f t="shared" si="1"/>
        <v>5.8319999999999999</v>
      </c>
      <c r="G24">
        <f t="shared" si="1"/>
        <v>7.9569999999999999</v>
      </c>
      <c r="T24">
        <v>2036</v>
      </c>
      <c r="U24">
        <v>5.44</v>
      </c>
      <c r="V24">
        <v>6.016</v>
      </c>
      <c r="W24">
        <v>5.5389999999999997</v>
      </c>
      <c r="X24">
        <v>6.1840000000000002</v>
      </c>
      <c r="Y24">
        <v>5.7279999999999998</v>
      </c>
      <c r="Z24">
        <v>7.7809999999999997</v>
      </c>
    </row>
    <row r="25" spans="1:26" x14ac:dyDescent="0.25">
      <c r="A25">
        <v>2038</v>
      </c>
      <c r="B25">
        <f t="shared" si="1"/>
        <v>5.5350000000000001</v>
      </c>
      <c r="C25">
        <f t="shared" si="1"/>
        <v>6.1319999999999997</v>
      </c>
      <c r="D25">
        <f t="shared" si="1"/>
        <v>5.673</v>
      </c>
      <c r="E25">
        <f t="shared" si="1"/>
        <v>6.3929999999999998</v>
      </c>
      <c r="F25">
        <f t="shared" si="1"/>
        <v>5.9409999999999998</v>
      </c>
      <c r="G25">
        <f t="shared" si="1"/>
        <v>8.1340000000000003</v>
      </c>
      <c r="T25">
        <v>2037</v>
      </c>
      <c r="U25">
        <v>5.4880000000000004</v>
      </c>
      <c r="V25">
        <v>6.0739999999999998</v>
      </c>
      <c r="W25">
        <v>5.6050000000000004</v>
      </c>
      <c r="X25">
        <v>6.2880000000000003</v>
      </c>
      <c r="Y25">
        <v>5.8319999999999999</v>
      </c>
      <c r="Z25">
        <v>7.9569999999999999</v>
      </c>
    </row>
    <row r="26" spans="1:26" x14ac:dyDescent="0.25">
      <c r="A26">
        <v>2039</v>
      </c>
      <c r="B26">
        <f t="shared" si="1"/>
        <v>5.5830000000000002</v>
      </c>
      <c r="C26">
        <f t="shared" si="1"/>
        <v>6.19</v>
      </c>
      <c r="D26">
        <f t="shared" si="1"/>
        <v>5.742</v>
      </c>
      <c r="E26">
        <f t="shared" si="1"/>
        <v>6.4969999999999999</v>
      </c>
      <c r="F26">
        <f t="shared" si="1"/>
        <v>6.0549999999999997</v>
      </c>
      <c r="G26">
        <f t="shared" si="1"/>
        <v>8.3109999999999999</v>
      </c>
      <c r="T26">
        <v>2038</v>
      </c>
      <c r="U26">
        <v>5.5350000000000001</v>
      </c>
      <c r="V26">
        <v>6.1319999999999997</v>
      </c>
      <c r="W26">
        <v>5.673</v>
      </c>
      <c r="X26">
        <v>6.3929999999999998</v>
      </c>
      <c r="Y26">
        <v>5.9409999999999998</v>
      </c>
      <c r="Z26">
        <v>8.1340000000000003</v>
      </c>
    </row>
    <row r="27" spans="1:26" x14ac:dyDescent="0.25">
      <c r="A27">
        <v>2040</v>
      </c>
      <c r="B27">
        <f t="shared" si="1"/>
        <v>5.63</v>
      </c>
      <c r="C27">
        <f t="shared" si="1"/>
        <v>6.2489999999999997</v>
      </c>
      <c r="D27">
        <f t="shared" si="1"/>
        <v>5.8129999999999997</v>
      </c>
      <c r="E27">
        <f t="shared" si="1"/>
        <v>6.6029999999999998</v>
      </c>
      <c r="F27">
        <f t="shared" si="1"/>
        <v>6.173</v>
      </c>
      <c r="G27">
        <f t="shared" si="1"/>
        <v>8.4879999999999995</v>
      </c>
      <c r="T27">
        <v>2039</v>
      </c>
      <c r="U27">
        <v>5.5830000000000002</v>
      </c>
      <c r="V27">
        <v>6.19</v>
      </c>
      <c r="W27">
        <v>5.742</v>
      </c>
      <c r="X27">
        <v>6.4969999999999999</v>
      </c>
      <c r="Y27">
        <v>6.0549999999999997</v>
      </c>
      <c r="Z27">
        <v>8.3109999999999999</v>
      </c>
    </row>
    <row r="28" spans="1:26" x14ac:dyDescent="0.25">
      <c r="A28">
        <v>2041</v>
      </c>
      <c r="B28">
        <f t="shared" si="1"/>
        <v>5.6760000000000002</v>
      </c>
      <c r="C28">
        <f t="shared" si="1"/>
        <v>6.2930000000000001</v>
      </c>
      <c r="D28">
        <f t="shared" si="1"/>
        <v>5.8840000000000003</v>
      </c>
      <c r="E28">
        <f t="shared" si="1"/>
        <v>6.7069999999999999</v>
      </c>
      <c r="F28">
        <f t="shared" si="1"/>
        <v>6.2949999999999999</v>
      </c>
      <c r="G28">
        <f t="shared" si="1"/>
        <v>8.6460000000000008</v>
      </c>
      <c r="T28">
        <v>2040</v>
      </c>
      <c r="U28">
        <v>5.63</v>
      </c>
      <c r="V28">
        <v>6.2489999999999997</v>
      </c>
      <c r="W28">
        <v>5.8129999999999997</v>
      </c>
      <c r="X28">
        <v>6.6029999999999998</v>
      </c>
      <c r="Y28">
        <v>6.173</v>
      </c>
      <c r="Z28">
        <v>8.4879999999999995</v>
      </c>
    </row>
    <row r="29" spans="1:26" x14ac:dyDescent="0.25">
      <c r="A29">
        <v>2042</v>
      </c>
      <c r="B29">
        <f t="shared" si="1"/>
        <v>5.7229999999999999</v>
      </c>
      <c r="C29">
        <f t="shared" si="1"/>
        <v>6.3380000000000001</v>
      </c>
      <c r="D29">
        <f t="shared" si="1"/>
        <v>5.9569999999999999</v>
      </c>
      <c r="E29">
        <f t="shared" si="1"/>
        <v>6.8109999999999999</v>
      </c>
      <c r="F29">
        <f t="shared" si="1"/>
        <v>6.42</v>
      </c>
      <c r="G29">
        <f t="shared" si="1"/>
        <v>8.8040000000000003</v>
      </c>
      <c r="I29" t="str">
        <f>A5</f>
        <v>WB Low Income</v>
      </c>
      <c r="J29" t="s">
        <v>8</v>
      </c>
      <c r="K29" t="s">
        <v>8</v>
      </c>
      <c r="L29" t="s">
        <v>8</v>
      </c>
      <c r="M29" t="s">
        <v>8</v>
      </c>
      <c r="N29" t="s">
        <v>8</v>
      </c>
      <c r="O29" t="s">
        <v>8</v>
      </c>
      <c r="T29">
        <v>2041</v>
      </c>
      <c r="U29">
        <v>5.6760000000000002</v>
      </c>
      <c r="V29">
        <v>6.2930000000000001</v>
      </c>
      <c r="W29">
        <v>5.8840000000000003</v>
      </c>
      <c r="X29">
        <v>6.7069999999999999</v>
      </c>
      <c r="Y29">
        <v>6.2949999999999999</v>
      </c>
      <c r="Z29">
        <v>8.6460000000000008</v>
      </c>
    </row>
    <row r="30" spans="1:26" x14ac:dyDescent="0.25">
      <c r="A30">
        <v>2043</v>
      </c>
      <c r="B30">
        <f t="shared" si="1"/>
        <v>5.77</v>
      </c>
      <c r="C30">
        <f t="shared" si="1"/>
        <v>6.383</v>
      </c>
      <c r="D30">
        <f t="shared" si="1"/>
        <v>6.03</v>
      </c>
      <c r="E30">
        <f t="shared" si="1"/>
        <v>6.9160000000000004</v>
      </c>
      <c r="F30">
        <f t="shared" si="1"/>
        <v>6.5490000000000004</v>
      </c>
      <c r="G30">
        <f t="shared" si="1"/>
        <v>8.9629999999999992</v>
      </c>
      <c r="I30" t="s">
        <v>15</v>
      </c>
      <c r="J30" t="str">
        <f>B6</f>
        <v>SSP3 IFs</v>
      </c>
      <c r="K30" t="str">
        <f t="shared" ref="K30:O31" si="2">C6</f>
        <v>SSP3 WIC</v>
      </c>
      <c r="L30" t="str">
        <f t="shared" si="2"/>
        <v>SSP2 IFs</v>
      </c>
      <c r="M30" t="str">
        <f t="shared" si="2"/>
        <v>SSP2 WIC</v>
      </c>
      <c r="N30" t="str">
        <f t="shared" si="2"/>
        <v>SSP5 IFs</v>
      </c>
      <c r="O30" t="str">
        <f t="shared" si="2"/>
        <v>SSP5 WIC</v>
      </c>
      <c r="T30">
        <v>2042</v>
      </c>
      <c r="U30">
        <v>5.7229999999999999</v>
      </c>
      <c r="V30">
        <v>6.3380000000000001</v>
      </c>
      <c r="W30">
        <v>5.9569999999999999</v>
      </c>
      <c r="X30">
        <v>6.8109999999999999</v>
      </c>
      <c r="Y30">
        <v>6.42</v>
      </c>
      <c r="Z30">
        <v>8.8040000000000003</v>
      </c>
    </row>
    <row r="31" spans="1:26" x14ac:dyDescent="0.25">
      <c r="A31">
        <v>2044</v>
      </c>
      <c r="B31">
        <f t="shared" si="1"/>
        <v>5.8170000000000002</v>
      </c>
      <c r="C31">
        <f t="shared" si="1"/>
        <v>6.4279999999999999</v>
      </c>
      <c r="D31">
        <f t="shared" si="1"/>
        <v>6.1040000000000001</v>
      </c>
      <c r="E31">
        <f t="shared" si="1"/>
        <v>7.0209999999999999</v>
      </c>
      <c r="F31">
        <f t="shared" si="1"/>
        <v>6.681</v>
      </c>
      <c r="G31">
        <f t="shared" si="1"/>
        <v>9.1219999999999999</v>
      </c>
      <c r="I31">
        <v>2020</v>
      </c>
      <c r="J31" s="1">
        <f>B7</f>
        <v>4.593</v>
      </c>
      <c r="K31" s="2">
        <f t="shared" si="2"/>
        <v>4.593</v>
      </c>
      <c r="L31" s="1">
        <f t="shared" si="2"/>
        <v>4.593</v>
      </c>
      <c r="M31" s="2">
        <f t="shared" si="2"/>
        <v>4.593</v>
      </c>
      <c r="N31" s="1">
        <f t="shared" si="2"/>
        <v>4.593</v>
      </c>
      <c r="O31" s="2">
        <f t="shared" si="2"/>
        <v>4.593</v>
      </c>
      <c r="T31">
        <v>2043</v>
      </c>
      <c r="U31">
        <v>5.77</v>
      </c>
      <c r="V31">
        <v>6.383</v>
      </c>
      <c r="W31">
        <v>6.03</v>
      </c>
      <c r="X31">
        <v>6.9160000000000004</v>
      </c>
      <c r="Y31">
        <v>6.5490000000000004</v>
      </c>
      <c r="Z31">
        <v>8.9629999999999992</v>
      </c>
    </row>
    <row r="32" spans="1:26" x14ac:dyDescent="0.25">
      <c r="A32">
        <v>2045</v>
      </c>
      <c r="B32">
        <f t="shared" si="1"/>
        <v>5.8639999999999999</v>
      </c>
      <c r="C32">
        <f t="shared" si="1"/>
        <v>6.4740000000000002</v>
      </c>
      <c r="D32">
        <f t="shared" si="1"/>
        <v>6.1790000000000003</v>
      </c>
      <c r="E32">
        <f t="shared" si="1"/>
        <v>7.1260000000000003</v>
      </c>
      <c r="F32">
        <f t="shared" si="1"/>
        <v>6.8150000000000004</v>
      </c>
      <c r="G32">
        <f t="shared" si="1"/>
        <v>9.2810000000000006</v>
      </c>
      <c r="I32">
        <v>2030</v>
      </c>
      <c r="J32" s="1">
        <f t="shared" ref="J32:O32" si="3">B17</f>
        <v>5.1459999999999999</v>
      </c>
      <c r="K32" s="2">
        <f t="shared" si="3"/>
        <v>5.5839999999999996</v>
      </c>
      <c r="L32" s="1">
        <f t="shared" si="3"/>
        <v>5.1680000000000001</v>
      </c>
      <c r="M32" s="2">
        <f t="shared" si="3"/>
        <v>5.5640000000000001</v>
      </c>
      <c r="N32" s="1">
        <f t="shared" si="3"/>
        <v>5.2140000000000004</v>
      </c>
      <c r="O32" s="2">
        <f t="shared" si="3"/>
        <v>6.6509999999999998</v>
      </c>
      <c r="T32">
        <v>2044</v>
      </c>
      <c r="U32">
        <v>5.8170000000000002</v>
      </c>
      <c r="V32">
        <v>6.4279999999999999</v>
      </c>
      <c r="W32">
        <v>6.1040000000000001</v>
      </c>
      <c r="X32">
        <v>7.0209999999999999</v>
      </c>
      <c r="Y32">
        <v>6.681</v>
      </c>
      <c r="Z32">
        <v>9.1219999999999999</v>
      </c>
    </row>
    <row r="33" spans="1:26" x14ac:dyDescent="0.25">
      <c r="A33">
        <v>2046</v>
      </c>
      <c r="B33">
        <f t="shared" si="1"/>
        <v>5.9109999999999996</v>
      </c>
      <c r="C33">
        <f t="shared" si="1"/>
        <v>6.5090000000000003</v>
      </c>
      <c r="D33">
        <f t="shared" si="1"/>
        <v>6.2539999999999996</v>
      </c>
      <c r="E33">
        <f t="shared" si="1"/>
        <v>7.2279999999999998</v>
      </c>
      <c r="F33">
        <f t="shared" si="1"/>
        <v>6.9509999999999996</v>
      </c>
      <c r="G33">
        <f t="shared" si="1"/>
        <v>9.4130000000000003</v>
      </c>
      <c r="I33">
        <v>2040</v>
      </c>
      <c r="J33" s="1">
        <f t="shared" ref="J33:O33" si="4">B27</f>
        <v>5.63</v>
      </c>
      <c r="K33" s="2">
        <f t="shared" si="4"/>
        <v>6.2489999999999997</v>
      </c>
      <c r="L33" s="1">
        <f t="shared" si="4"/>
        <v>5.8129999999999997</v>
      </c>
      <c r="M33" s="2">
        <f t="shared" si="4"/>
        <v>6.6029999999999998</v>
      </c>
      <c r="N33" s="1">
        <f t="shared" si="4"/>
        <v>6.173</v>
      </c>
      <c r="O33" s="2">
        <f t="shared" si="4"/>
        <v>8.4879999999999995</v>
      </c>
      <c r="T33">
        <v>2045</v>
      </c>
      <c r="U33">
        <v>5.8639999999999999</v>
      </c>
      <c r="V33">
        <v>6.4740000000000002</v>
      </c>
      <c r="W33">
        <v>6.1790000000000003</v>
      </c>
      <c r="X33">
        <v>7.1260000000000003</v>
      </c>
      <c r="Y33">
        <v>6.8150000000000004</v>
      </c>
      <c r="Z33">
        <v>9.2810000000000006</v>
      </c>
    </row>
    <row r="34" spans="1:26" x14ac:dyDescent="0.25">
      <c r="A34">
        <v>2047</v>
      </c>
      <c r="B34">
        <f t="shared" si="1"/>
        <v>5.9569999999999999</v>
      </c>
      <c r="C34">
        <f t="shared" si="1"/>
        <v>6.5439999999999996</v>
      </c>
      <c r="D34">
        <f t="shared" si="1"/>
        <v>6.33</v>
      </c>
      <c r="E34">
        <f t="shared" si="1"/>
        <v>7.33</v>
      </c>
      <c r="F34">
        <f t="shared" si="1"/>
        <v>7.0890000000000004</v>
      </c>
      <c r="G34">
        <f t="shared" si="1"/>
        <v>9.5459999999999994</v>
      </c>
      <c r="I34">
        <v>2050</v>
      </c>
      <c r="J34" s="1">
        <f t="shared" ref="J34:O34" si="5">B37</f>
        <v>6.0970000000000004</v>
      </c>
      <c r="K34" s="2">
        <f t="shared" si="5"/>
        <v>6.649</v>
      </c>
      <c r="L34" s="1">
        <f t="shared" si="5"/>
        <v>6.5590000000000002</v>
      </c>
      <c r="M34" s="2">
        <f t="shared" si="5"/>
        <v>7.6379999999999999</v>
      </c>
      <c r="N34" s="1">
        <f t="shared" si="5"/>
        <v>7.5140000000000002</v>
      </c>
      <c r="O34" s="2">
        <f t="shared" si="5"/>
        <v>9.9440000000000008</v>
      </c>
      <c r="T34">
        <v>2046</v>
      </c>
      <c r="U34">
        <v>5.9109999999999996</v>
      </c>
      <c r="V34">
        <v>6.5090000000000003</v>
      </c>
      <c r="W34">
        <v>6.2539999999999996</v>
      </c>
      <c r="X34">
        <v>7.2279999999999998</v>
      </c>
      <c r="Y34">
        <v>6.9509999999999996</v>
      </c>
      <c r="Z34">
        <v>9.4130000000000003</v>
      </c>
    </row>
    <row r="35" spans="1:26" x14ac:dyDescent="0.25">
      <c r="A35">
        <v>2048</v>
      </c>
      <c r="B35">
        <f t="shared" si="1"/>
        <v>6.0039999999999996</v>
      </c>
      <c r="C35">
        <f t="shared" si="1"/>
        <v>6.5780000000000003</v>
      </c>
      <c r="D35">
        <f t="shared" si="1"/>
        <v>6.4059999999999997</v>
      </c>
      <c r="E35">
        <f t="shared" si="1"/>
        <v>7.4329999999999998</v>
      </c>
      <c r="F35">
        <f t="shared" si="1"/>
        <v>7.23</v>
      </c>
      <c r="G35">
        <f t="shared" si="1"/>
        <v>9.6780000000000008</v>
      </c>
      <c r="I35">
        <v>2060</v>
      </c>
      <c r="J35" s="1">
        <f t="shared" ref="J35:O35" si="6">B47</f>
        <v>6.5510000000000002</v>
      </c>
      <c r="K35" s="2">
        <f t="shared" si="6"/>
        <v>6.8840000000000003</v>
      </c>
      <c r="L35" s="1">
        <f t="shared" si="6"/>
        <v>7.33</v>
      </c>
      <c r="M35" s="2">
        <f t="shared" si="6"/>
        <v>8.6069999999999993</v>
      </c>
      <c r="N35" s="1">
        <f t="shared" si="6"/>
        <v>8.9429999999999996</v>
      </c>
      <c r="O35" s="2">
        <f t="shared" si="6"/>
        <v>11</v>
      </c>
      <c r="T35">
        <v>2047</v>
      </c>
      <c r="U35">
        <v>5.9569999999999999</v>
      </c>
      <c r="V35">
        <v>6.5439999999999996</v>
      </c>
      <c r="W35">
        <v>6.33</v>
      </c>
      <c r="X35">
        <v>7.33</v>
      </c>
      <c r="Y35">
        <v>7.0890000000000004</v>
      </c>
      <c r="Z35">
        <v>9.5459999999999994</v>
      </c>
    </row>
    <row r="36" spans="1:26" x14ac:dyDescent="0.25">
      <c r="A36">
        <v>2049</v>
      </c>
      <c r="B36">
        <f t="shared" si="1"/>
        <v>6.05</v>
      </c>
      <c r="C36">
        <f t="shared" si="1"/>
        <v>6.6139999999999999</v>
      </c>
      <c r="D36">
        <f t="shared" si="1"/>
        <v>6.4829999999999997</v>
      </c>
      <c r="E36">
        <f t="shared" si="1"/>
        <v>7.5350000000000001</v>
      </c>
      <c r="F36">
        <f t="shared" si="1"/>
        <v>7.3710000000000004</v>
      </c>
      <c r="G36">
        <f t="shared" si="1"/>
        <v>9.8109999999999999</v>
      </c>
      <c r="I36">
        <v>2070</v>
      </c>
      <c r="J36" s="1">
        <f t="shared" ref="J36:O36" si="7">B57</f>
        <v>6.9850000000000003</v>
      </c>
      <c r="K36" s="2">
        <f t="shared" si="7"/>
        <v>7.0030000000000001</v>
      </c>
      <c r="L36" s="1">
        <f t="shared" si="7"/>
        <v>8.0839999999999996</v>
      </c>
      <c r="M36" s="2">
        <f t="shared" si="7"/>
        <v>9.4760000000000009</v>
      </c>
      <c r="N36" s="1">
        <f t="shared" si="7"/>
        <v>10.199999999999999</v>
      </c>
      <c r="O36" s="2">
        <f t="shared" si="7"/>
        <v>11.85</v>
      </c>
      <c r="T36">
        <v>2048</v>
      </c>
      <c r="U36">
        <v>6.0039999999999996</v>
      </c>
      <c r="V36">
        <v>6.5780000000000003</v>
      </c>
      <c r="W36">
        <v>6.4059999999999997</v>
      </c>
      <c r="X36">
        <v>7.4329999999999998</v>
      </c>
      <c r="Y36">
        <v>7.23</v>
      </c>
      <c r="Z36">
        <v>9.6780000000000008</v>
      </c>
    </row>
    <row r="37" spans="1:26" x14ac:dyDescent="0.25">
      <c r="A37">
        <v>2050</v>
      </c>
      <c r="B37">
        <f t="shared" si="1"/>
        <v>6.0970000000000004</v>
      </c>
      <c r="C37">
        <f t="shared" si="1"/>
        <v>6.649</v>
      </c>
      <c r="D37">
        <f t="shared" si="1"/>
        <v>6.5590000000000002</v>
      </c>
      <c r="E37">
        <f t="shared" si="1"/>
        <v>7.6379999999999999</v>
      </c>
      <c r="F37">
        <f t="shared" si="1"/>
        <v>7.5140000000000002</v>
      </c>
      <c r="G37">
        <f t="shared" si="1"/>
        <v>9.9440000000000008</v>
      </c>
      <c r="I37">
        <v>2080</v>
      </c>
      <c r="J37" s="1">
        <f t="shared" ref="J37:O37" si="8">B67</f>
        <v>7.3890000000000002</v>
      </c>
      <c r="K37" s="2">
        <f t="shared" si="8"/>
        <v>7.0430000000000001</v>
      </c>
      <c r="L37" s="1">
        <f t="shared" si="8"/>
        <v>8.7959999999999994</v>
      </c>
      <c r="M37" s="2">
        <f t="shared" si="8"/>
        <v>10.24</v>
      </c>
      <c r="N37" s="1">
        <f t="shared" si="8"/>
        <v>11.22</v>
      </c>
      <c r="O37" s="2">
        <f t="shared" si="8"/>
        <v>12.53</v>
      </c>
      <c r="T37">
        <v>2049</v>
      </c>
      <c r="U37">
        <v>6.05</v>
      </c>
      <c r="V37">
        <v>6.6139999999999999</v>
      </c>
      <c r="W37">
        <v>6.4829999999999997</v>
      </c>
      <c r="X37">
        <v>7.5350000000000001</v>
      </c>
      <c r="Y37">
        <v>7.3710000000000004</v>
      </c>
      <c r="Z37">
        <v>9.8109999999999999</v>
      </c>
    </row>
    <row r="38" spans="1:26" x14ac:dyDescent="0.25">
      <c r="A38">
        <v>2051</v>
      </c>
      <c r="B38">
        <f t="shared" si="1"/>
        <v>6.1429999999999998</v>
      </c>
      <c r="C38">
        <f t="shared" si="1"/>
        <v>6.6760000000000002</v>
      </c>
      <c r="D38">
        <f t="shared" si="1"/>
        <v>6.6360000000000001</v>
      </c>
      <c r="E38">
        <f t="shared" si="1"/>
        <v>7.7370000000000001</v>
      </c>
      <c r="F38">
        <f t="shared" si="1"/>
        <v>7.6580000000000004</v>
      </c>
      <c r="G38">
        <f t="shared" si="1"/>
        <v>10.06</v>
      </c>
      <c r="I38">
        <v>2090</v>
      </c>
      <c r="J38" s="1">
        <f t="shared" ref="J38:O38" si="9">B77</f>
        <v>7.7779999999999996</v>
      </c>
      <c r="K38" s="2">
        <f t="shared" si="9"/>
        <v>7.0419999999999998</v>
      </c>
      <c r="L38" s="1">
        <f t="shared" si="9"/>
        <v>9.4830000000000005</v>
      </c>
      <c r="M38" s="2">
        <f t="shared" si="9"/>
        <v>10.9</v>
      </c>
      <c r="N38" s="1">
        <f t="shared" si="9"/>
        <v>12.05</v>
      </c>
      <c r="O38" s="2">
        <f t="shared" si="9"/>
        <v>13.05</v>
      </c>
      <c r="T38">
        <v>2050</v>
      </c>
      <c r="U38">
        <v>6.0970000000000004</v>
      </c>
      <c r="V38">
        <v>6.649</v>
      </c>
      <c r="W38">
        <v>6.5590000000000002</v>
      </c>
      <c r="X38">
        <v>7.6379999999999999</v>
      </c>
      <c r="Y38">
        <v>7.5140000000000002</v>
      </c>
      <c r="Z38">
        <v>9.9440000000000008</v>
      </c>
    </row>
    <row r="39" spans="1:26" x14ac:dyDescent="0.25">
      <c r="A39">
        <v>2052</v>
      </c>
      <c r="B39">
        <f t="shared" si="1"/>
        <v>6.1890000000000001</v>
      </c>
      <c r="C39">
        <f t="shared" si="1"/>
        <v>6.7030000000000003</v>
      </c>
      <c r="D39">
        <f t="shared" si="1"/>
        <v>6.7130000000000001</v>
      </c>
      <c r="E39">
        <f t="shared" si="1"/>
        <v>7.8360000000000003</v>
      </c>
      <c r="F39">
        <f t="shared" si="1"/>
        <v>7.8019999999999996</v>
      </c>
      <c r="G39">
        <f t="shared" si="1"/>
        <v>10.17</v>
      </c>
      <c r="I39">
        <v>2100</v>
      </c>
      <c r="J39" s="1">
        <f t="shared" ref="J39:O39" si="10">B87</f>
        <v>8.16</v>
      </c>
      <c r="K39" s="2">
        <f t="shared" si="10"/>
        <v>7.0330000000000004</v>
      </c>
      <c r="L39" s="1">
        <f t="shared" si="10"/>
        <v>10.15</v>
      </c>
      <c r="M39" s="2">
        <f t="shared" si="10"/>
        <v>11.46</v>
      </c>
      <c r="N39" s="1">
        <f t="shared" si="10"/>
        <v>12.79</v>
      </c>
      <c r="O39" s="2">
        <f t="shared" si="10"/>
        <v>13.45</v>
      </c>
      <c r="T39">
        <v>2051</v>
      </c>
      <c r="U39">
        <v>6.1429999999999998</v>
      </c>
      <c r="V39">
        <v>6.6760000000000002</v>
      </c>
      <c r="W39">
        <v>6.6360000000000001</v>
      </c>
      <c r="X39">
        <v>7.7370000000000001</v>
      </c>
      <c r="Y39">
        <v>7.6580000000000004</v>
      </c>
      <c r="Z39">
        <v>10.06</v>
      </c>
    </row>
    <row r="40" spans="1:26" x14ac:dyDescent="0.25">
      <c r="A40">
        <v>2053</v>
      </c>
      <c r="B40">
        <f t="shared" si="1"/>
        <v>6.2350000000000003</v>
      </c>
      <c r="C40">
        <f t="shared" si="1"/>
        <v>6.7290000000000001</v>
      </c>
      <c r="D40">
        <f t="shared" si="1"/>
        <v>6.79</v>
      </c>
      <c r="E40">
        <f t="shared" si="1"/>
        <v>7.9349999999999996</v>
      </c>
      <c r="F40">
        <f t="shared" si="1"/>
        <v>7.9470000000000001</v>
      </c>
      <c r="G40">
        <f t="shared" si="1"/>
        <v>10.28</v>
      </c>
      <c r="T40">
        <v>2052</v>
      </c>
      <c r="U40">
        <v>6.1890000000000001</v>
      </c>
      <c r="V40">
        <v>6.7030000000000003</v>
      </c>
      <c r="W40">
        <v>6.7130000000000001</v>
      </c>
      <c r="X40">
        <v>7.8360000000000003</v>
      </c>
      <c r="Y40">
        <v>7.8019999999999996</v>
      </c>
      <c r="Z40">
        <v>10.17</v>
      </c>
    </row>
    <row r="41" spans="1:26" x14ac:dyDescent="0.25">
      <c r="A41">
        <v>2054</v>
      </c>
      <c r="B41">
        <f t="shared" si="1"/>
        <v>6.2809999999999997</v>
      </c>
      <c r="C41">
        <f t="shared" si="1"/>
        <v>6.7560000000000002</v>
      </c>
      <c r="D41">
        <f t="shared" si="1"/>
        <v>6.867</v>
      </c>
      <c r="E41">
        <f t="shared" si="1"/>
        <v>8.0340000000000007</v>
      </c>
      <c r="F41">
        <f t="shared" si="1"/>
        <v>8.0920000000000005</v>
      </c>
      <c r="G41">
        <f t="shared" si="1"/>
        <v>10.4</v>
      </c>
      <c r="T41">
        <v>2053</v>
      </c>
      <c r="U41">
        <v>6.2350000000000003</v>
      </c>
      <c r="V41">
        <v>6.7290000000000001</v>
      </c>
      <c r="W41">
        <v>6.79</v>
      </c>
      <c r="X41">
        <v>7.9349999999999996</v>
      </c>
      <c r="Y41">
        <v>7.9470000000000001</v>
      </c>
      <c r="Z41">
        <v>10.28</v>
      </c>
    </row>
    <row r="42" spans="1:26" x14ac:dyDescent="0.25">
      <c r="A42">
        <v>2055</v>
      </c>
      <c r="B42">
        <f t="shared" si="1"/>
        <v>6.3259999999999996</v>
      </c>
      <c r="C42">
        <f t="shared" si="1"/>
        <v>6.7830000000000004</v>
      </c>
      <c r="D42">
        <f t="shared" si="1"/>
        <v>6.9450000000000003</v>
      </c>
      <c r="E42">
        <f t="shared" si="1"/>
        <v>8.1340000000000003</v>
      </c>
      <c r="F42">
        <f t="shared" si="1"/>
        <v>8.2360000000000007</v>
      </c>
      <c r="G42">
        <f t="shared" si="1"/>
        <v>10.51</v>
      </c>
      <c r="T42">
        <v>2054</v>
      </c>
      <c r="U42">
        <v>6.2809999999999997</v>
      </c>
      <c r="V42">
        <v>6.7560000000000002</v>
      </c>
      <c r="W42">
        <v>6.867</v>
      </c>
      <c r="X42">
        <v>8.0340000000000007</v>
      </c>
      <c r="Y42">
        <v>8.0920000000000005</v>
      </c>
      <c r="Z42">
        <v>10.4</v>
      </c>
    </row>
    <row r="43" spans="1:26" x14ac:dyDescent="0.25">
      <c r="A43">
        <v>2056</v>
      </c>
      <c r="B43">
        <f t="shared" si="1"/>
        <v>6.3710000000000004</v>
      </c>
      <c r="C43">
        <f t="shared" si="1"/>
        <v>6.8029999999999999</v>
      </c>
      <c r="D43">
        <f t="shared" si="1"/>
        <v>7.0220000000000002</v>
      </c>
      <c r="E43">
        <f t="shared" si="1"/>
        <v>8.2279999999999998</v>
      </c>
      <c r="F43">
        <f t="shared" si="1"/>
        <v>8.3789999999999996</v>
      </c>
      <c r="G43">
        <f t="shared" si="1"/>
        <v>10.61</v>
      </c>
      <c r="T43">
        <v>2055</v>
      </c>
      <c r="U43">
        <v>6.3259999999999996</v>
      </c>
      <c r="V43">
        <v>6.7830000000000004</v>
      </c>
      <c r="W43">
        <v>6.9450000000000003</v>
      </c>
      <c r="X43">
        <v>8.1340000000000003</v>
      </c>
      <c r="Y43">
        <v>8.2360000000000007</v>
      </c>
      <c r="Z43">
        <v>10.51</v>
      </c>
    </row>
    <row r="44" spans="1:26" x14ac:dyDescent="0.25">
      <c r="A44">
        <v>2057</v>
      </c>
      <c r="B44">
        <f t="shared" si="1"/>
        <v>6.4160000000000004</v>
      </c>
      <c r="C44">
        <f t="shared" si="1"/>
        <v>6.8230000000000004</v>
      </c>
      <c r="D44">
        <f t="shared" si="1"/>
        <v>7.0990000000000002</v>
      </c>
      <c r="E44">
        <f t="shared" si="1"/>
        <v>8.3230000000000004</v>
      </c>
      <c r="F44">
        <f t="shared" si="1"/>
        <v>8.5220000000000002</v>
      </c>
      <c r="G44">
        <f t="shared" si="1"/>
        <v>10.71</v>
      </c>
      <c r="T44">
        <v>2056</v>
      </c>
      <c r="U44">
        <v>6.3710000000000004</v>
      </c>
      <c r="V44">
        <v>6.8029999999999999</v>
      </c>
      <c r="W44">
        <v>7.0220000000000002</v>
      </c>
      <c r="X44">
        <v>8.2279999999999998</v>
      </c>
      <c r="Y44">
        <v>8.3789999999999996</v>
      </c>
      <c r="Z44">
        <v>10.61</v>
      </c>
    </row>
    <row r="45" spans="1:26" x14ac:dyDescent="0.25">
      <c r="A45">
        <v>2058</v>
      </c>
      <c r="B45">
        <f t="shared" si="1"/>
        <v>6.4610000000000003</v>
      </c>
      <c r="C45">
        <f t="shared" si="1"/>
        <v>6.8440000000000003</v>
      </c>
      <c r="D45">
        <f t="shared" si="1"/>
        <v>7.1760000000000002</v>
      </c>
      <c r="E45">
        <f t="shared" si="1"/>
        <v>8.4169999999999998</v>
      </c>
      <c r="F45">
        <f t="shared" si="1"/>
        <v>8.6630000000000003</v>
      </c>
      <c r="G45">
        <f t="shared" si="1"/>
        <v>10.81</v>
      </c>
      <c r="T45">
        <v>2057</v>
      </c>
      <c r="U45">
        <v>6.4160000000000004</v>
      </c>
      <c r="V45">
        <v>6.8230000000000004</v>
      </c>
      <c r="W45">
        <v>7.0990000000000002</v>
      </c>
      <c r="X45">
        <v>8.3230000000000004</v>
      </c>
      <c r="Y45">
        <v>8.5220000000000002</v>
      </c>
      <c r="Z45">
        <v>10.71</v>
      </c>
    </row>
    <row r="46" spans="1:26" x14ac:dyDescent="0.25">
      <c r="A46">
        <v>2059</v>
      </c>
      <c r="B46">
        <f t="shared" si="1"/>
        <v>6.5060000000000002</v>
      </c>
      <c r="C46">
        <f t="shared" si="1"/>
        <v>6.8639999999999999</v>
      </c>
      <c r="D46">
        <f t="shared" si="1"/>
        <v>7.2530000000000001</v>
      </c>
      <c r="E46">
        <f t="shared" si="1"/>
        <v>8.5120000000000005</v>
      </c>
      <c r="F46">
        <f t="shared" si="1"/>
        <v>8.8040000000000003</v>
      </c>
      <c r="G46">
        <f t="shared" si="1"/>
        <v>10.91</v>
      </c>
      <c r="T46">
        <v>2058</v>
      </c>
      <c r="U46">
        <v>6.4610000000000003</v>
      </c>
      <c r="V46">
        <v>6.8440000000000003</v>
      </c>
      <c r="W46">
        <v>7.1760000000000002</v>
      </c>
      <c r="X46">
        <v>8.4169999999999998</v>
      </c>
      <c r="Y46">
        <v>8.6630000000000003</v>
      </c>
      <c r="Z46">
        <v>10.81</v>
      </c>
    </row>
    <row r="47" spans="1:26" x14ac:dyDescent="0.25">
      <c r="A47">
        <v>2060</v>
      </c>
      <c r="B47">
        <f t="shared" si="1"/>
        <v>6.5510000000000002</v>
      </c>
      <c r="C47">
        <f t="shared" si="1"/>
        <v>6.8840000000000003</v>
      </c>
      <c r="D47">
        <f t="shared" si="1"/>
        <v>7.33</v>
      </c>
      <c r="E47">
        <f t="shared" si="1"/>
        <v>8.6069999999999993</v>
      </c>
      <c r="F47">
        <f t="shared" si="1"/>
        <v>8.9429999999999996</v>
      </c>
      <c r="G47">
        <f t="shared" si="1"/>
        <v>11</v>
      </c>
      <c r="T47">
        <v>2059</v>
      </c>
      <c r="U47">
        <v>6.5060000000000002</v>
      </c>
      <c r="V47">
        <v>6.8639999999999999</v>
      </c>
      <c r="W47">
        <v>7.2530000000000001</v>
      </c>
      <c r="X47">
        <v>8.5120000000000005</v>
      </c>
      <c r="Y47">
        <v>8.8040000000000003</v>
      </c>
      <c r="Z47">
        <v>10.91</v>
      </c>
    </row>
    <row r="48" spans="1:26" x14ac:dyDescent="0.25">
      <c r="A48">
        <v>2061</v>
      </c>
      <c r="B48">
        <f t="shared" si="1"/>
        <v>6.5949999999999998</v>
      </c>
      <c r="C48">
        <f t="shared" si="1"/>
        <v>6.8979999999999997</v>
      </c>
      <c r="D48">
        <f t="shared" si="1"/>
        <v>7.407</v>
      </c>
      <c r="E48">
        <f t="shared" si="1"/>
        <v>8.6959999999999997</v>
      </c>
      <c r="F48">
        <f t="shared" si="1"/>
        <v>9.0790000000000006</v>
      </c>
      <c r="G48">
        <f t="shared" si="1"/>
        <v>11.09</v>
      </c>
      <c r="T48">
        <v>2060</v>
      </c>
      <c r="U48">
        <v>6.5510000000000002</v>
      </c>
      <c r="V48">
        <v>6.8840000000000003</v>
      </c>
      <c r="W48">
        <v>7.33</v>
      </c>
      <c r="X48">
        <v>8.6069999999999993</v>
      </c>
      <c r="Y48">
        <v>8.9429999999999996</v>
      </c>
      <c r="Z48">
        <v>11</v>
      </c>
    </row>
    <row r="49" spans="1:26" x14ac:dyDescent="0.25">
      <c r="A49">
        <v>2062</v>
      </c>
      <c r="B49">
        <f t="shared" si="1"/>
        <v>6.6390000000000002</v>
      </c>
      <c r="C49">
        <f t="shared" si="1"/>
        <v>6.9119999999999999</v>
      </c>
      <c r="D49">
        <f t="shared" si="1"/>
        <v>7.484</v>
      </c>
      <c r="E49">
        <f t="shared" si="1"/>
        <v>8.7859999999999996</v>
      </c>
      <c r="F49">
        <f t="shared" si="1"/>
        <v>9.2140000000000004</v>
      </c>
      <c r="G49">
        <f t="shared" si="1"/>
        <v>11.18</v>
      </c>
      <c r="T49">
        <v>2061</v>
      </c>
      <c r="U49">
        <v>6.5949999999999998</v>
      </c>
      <c r="V49">
        <v>6.8979999999999997</v>
      </c>
      <c r="W49">
        <v>7.407</v>
      </c>
      <c r="X49">
        <v>8.6959999999999997</v>
      </c>
      <c r="Y49">
        <v>9.0790000000000006</v>
      </c>
      <c r="Z49">
        <v>11.09</v>
      </c>
    </row>
    <row r="50" spans="1:26" x14ac:dyDescent="0.25">
      <c r="A50">
        <v>2063</v>
      </c>
      <c r="B50">
        <f t="shared" si="1"/>
        <v>6.6829999999999998</v>
      </c>
      <c r="C50">
        <f t="shared" si="1"/>
        <v>6.9269999999999996</v>
      </c>
      <c r="D50">
        <f t="shared" si="1"/>
        <v>7.56</v>
      </c>
      <c r="E50">
        <f t="shared" si="1"/>
        <v>8.875</v>
      </c>
      <c r="F50">
        <f t="shared" si="1"/>
        <v>9.3469999999999995</v>
      </c>
      <c r="G50">
        <f t="shared" si="1"/>
        <v>11.27</v>
      </c>
      <c r="T50">
        <v>2062</v>
      </c>
      <c r="U50">
        <v>6.6390000000000002</v>
      </c>
      <c r="V50">
        <v>6.9119999999999999</v>
      </c>
      <c r="W50">
        <v>7.484</v>
      </c>
      <c r="X50">
        <v>8.7859999999999996</v>
      </c>
      <c r="Y50">
        <v>9.2140000000000004</v>
      </c>
      <c r="Z50">
        <v>11.18</v>
      </c>
    </row>
    <row r="51" spans="1:26" x14ac:dyDescent="0.25">
      <c r="A51">
        <v>2064</v>
      </c>
      <c r="B51">
        <f t="shared" si="1"/>
        <v>6.7270000000000003</v>
      </c>
      <c r="C51">
        <f t="shared" si="1"/>
        <v>6.9409999999999998</v>
      </c>
      <c r="D51">
        <f t="shared" si="1"/>
        <v>7.6369999999999996</v>
      </c>
      <c r="E51">
        <f t="shared" si="1"/>
        <v>8.9649999999999999</v>
      </c>
      <c r="F51">
        <f t="shared" si="1"/>
        <v>9.4770000000000003</v>
      </c>
      <c r="G51">
        <f t="shared" si="1"/>
        <v>11.36</v>
      </c>
      <c r="T51">
        <v>2063</v>
      </c>
      <c r="U51">
        <v>6.6829999999999998</v>
      </c>
      <c r="V51">
        <v>6.9269999999999996</v>
      </c>
      <c r="W51">
        <v>7.56</v>
      </c>
      <c r="X51">
        <v>8.875</v>
      </c>
      <c r="Y51">
        <v>9.3469999999999995</v>
      </c>
      <c r="Z51">
        <v>11.27</v>
      </c>
    </row>
    <row r="52" spans="1:26" x14ac:dyDescent="0.25">
      <c r="A52">
        <v>2065</v>
      </c>
      <c r="B52">
        <f t="shared" si="1"/>
        <v>6.7709999999999999</v>
      </c>
      <c r="C52">
        <f t="shared" si="1"/>
        <v>6.9560000000000004</v>
      </c>
      <c r="D52">
        <f t="shared" si="1"/>
        <v>7.7130000000000001</v>
      </c>
      <c r="E52">
        <f t="shared" si="1"/>
        <v>9.0549999999999997</v>
      </c>
      <c r="F52">
        <f t="shared" si="1"/>
        <v>9.6039999999999992</v>
      </c>
      <c r="G52">
        <f t="shared" si="1"/>
        <v>11.45</v>
      </c>
      <c r="T52">
        <v>2064</v>
      </c>
      <c r="U52">
        <v>6.7270000000000003</v>
      </c>
      <c r="V52">
        <v>6.9409999999999998</v>
      </c>
      <c r="W52">
        <v>7.6369999999999996</v>
      </c>
      <c r="X52">
        <v>8.9649999999999999</v>
      </c>
      <c r="Y52">
        <v>9.4770000000000003</v>
      </c>
      <c r="Z52">
        <v>11.36</v>
      </c>
    </row>
    <row r="53" spans="1:26" x14ac:dyDescent="0.25">
      <c r="A53">
        <v>2066</v>
      </c>
      <c r="B53">
        <f t="shared" si="1"/>
        <v>6.8150000000000004</v>
      </c>
      <c r="C53">
        <f t="shared" si="1"/>
        <v>6.9649999999999999</v>
      </c>
      <c r="D53">
        <f t="shared" si="1"/>
        <v>7.7880000000000003</v>
      </c>
      <c r="E53">
        <f t="shared" si="1"/>
        <v>9.1389999999999993</v>
      </c>
      <c r="F53">
        <f t="shared" si="1"/>
        <v>9.7289999999999992</v>
      </c>
      <c r="G53">
        <f t="shared" si="1"/>
        <v>11.53</v>
      </c>
      <c r="T53">
        <v>2065</v>
      </c>
      <c r="U53">
        <v>6.7709999999999999</v>
      </c>
      <c r="V53">
        <v>6.9560000000000004</v>
      </c>
      <c r="W53">
        <v>7.7130000000000001</v>
      </c>
      <c r="X53">
        <v>9.0549999999999997</v>
      </c>
      <c r="Y53">
        <v>9.6039999999999992</v>
      </c>
      <c r="Z53">
        <v>11.45</v>
      </c>
    </row>
    <row r="54" spans="1:26" x14ac:dyDescent="0.25">
      <c r="A54">
        <v>2067</v>
      </c>
      <c r="B54">
        <f t="shared" si="1"/>
        <v>6.8579999999999997</v>
      </c>
      <c r="C54">
        <f t="shared" si="1"/>
        <v>6.9740000000000002</v>
      </c>
      <c r="D54">
        <f t="shared" si="1"/>
        <v>7.8630000000000004</v>
      </c>
      <c r="E54">
        <f t="shared" si="1"/>
        <v>9.2230000000000008</v>
      </c>
      <c r="F54">
        <f t="shared" si="1"/>
        <v>9.8520000000000003</v>
      </c>
      <c r="G54">
        <f t="shared" si="1"/>
        <v>11.61</v>
      </c>
      <c r="T54">
        <v>2066</v>
      </c>
      <c r="U54">
        <v>6.8150000000000004</v>
      </c>
      <c r="V54">
        <v>6.9649999999999999</v>
      </c>
      <c r="W54">
        <v>7.7880000000000003</v>
      </c>
      <c r="X54">
        <v>9.1389999999999993</v>
      </c>
      <c r="Y54">
        <v>9.7289999999999992</v>
      </c>
      <c r="Z54">
        <v>11.53</v>
      </c>
    </row>
    <row r="55" spans="1:26" x14ac:dyDescent="0.25">
      <c r="A55">
        <v>2068</v>
      </c>
      <c r="B55">
        <f t="shared" si="1"/>
        <v>6.9009999999999998</v>
      </c>
      <c r="C55">
        <f t="shared" si="1"/>
        <v>6.984</v>
      </c>
      <c r="D55">
        <f t="shared" si="1"/>
        <v>7.9370000000000003</v>
      </c>
      <c r="E55">
        <f t="shared" si="1"/>
        <v>9.3070000000000004</v>
      </c>
      <c r="F55">
        <f t="shared" si="1"/>
        <v>9.9710000000000001</v>
      </c>
      <c r="G55">
        <f t="shared" si="1"/>
        <v>11.69</v>
      </c>
      <c r="T55">
        <v>2067</v>
      </c>
      <c r="U55">
        <v>6.8579999999999997</v>
      </c>
      <c r="V55">
        <v>6.9740000000000002</v>
      </c>
      <c r="W55">
        <v>7.8630000000000004</v>
      </c>
      <c r="X55">
        <v>9.2230000000000008</v>
      </c>
      <c r="Y55">
        <v>9.8520000000000003</v>
      </c>
      <c r="Z55">
        <v>11.61</v>
      </c>
    </row>
    <row r="56" spans="1:26" x14ac:dyDescent="0.25">
      <c r="A56">
        <v>2069</v>
      </c>
      <c r="B56">
        <f t="shared" si="1"/>
        <v>6.9429999999999996</v>
      </c>
      <c r="C56">
        <f t="shared" si="1"/>
        <v>6.9930000000000003</v>
      </c>
      <c r="D56">
        <f t="shared" si="1"/>
        <v>8.01</v>
      </c>
      <c r="E56">
        <f t="shared" si="1"/>
        <v>9.3919999999999995</v>
      </c>
      <c r="F56">
        <f t="shared" si="1"/>
        <v>10.09</v>
      </c>
      <c r="G56">
        <f t="shared" si="1"/>
        <v>11.77</v>
      </c>
      <c r="T56">
        <v>2068</v>
      </c>
      <c r="U56">
        <v>6.9009999999999998</v>
      </c>
      <c r="V56">
        <v>6.984</v>
      </c>
      <c r="W56">
        <v>7.9370000000000003</v>
      </c>
      <c r="X56">
        <v>9.3070000000000004</v>
      </c>
      <c r="Y56">
        <v>9.9710000000000001</v>
      </c>
      <c r="Z56">
        <v>11.69</v>
      </c>
    </row>
    <row r="57" spans="1:26" x14ac:dyDescent="0.25">
      <c r="A57">
        <v>2070</v>
      </c>
      <c r="B57">
        <f t="shared" si="1"/>
        <v>6.9850000000000003</v>
      </c>
      <c r="C57">
        <f t="shared" si="1"/>
        <v>7.0030000000000001</v>
      </c>
      <c r="D57">
        <f t="shared" si="1"/>
        <v>8.0839999999999996</v>
      </c>
      <c r="E57">
        <f t="shared" si="1"/>
        <v>9.4760000000000009</v>
      </c>
      <c r="F57">
        <f t="shared" si="1"/>
        <v>10.199999999999999</v>
      </c>
      <c r="G57">
        <f t="shared" si="1"/>
        <v>11.85</v>
      </c>
      <c r="T57">
        <v>2069</v>
      </c>
      <c r="U57">
        <v>6.9429999999999996</v>
      </c>
      <c r="V57">
        <v>6.9930000000000003</v>
      </c>
      <c r="W57">
        <v>8.01</v>
      </c>
      <c r="X57">
        <v>9.3919999999999995</v>
      </c>
      <c r="Y57">
        <v>10.09</v>
      </c>
      <c r="Z57">
        <v>11.77</v>
      </c>
    </row>
    <row r="58" spans="1:26" x14ac:dyDescent="0.25">
      <c r="A58">
        <v>2071</v>
      </c>
      <c r="B58">
        <f t="shared" si="1"/>
        <v>7.0259999999999998</v>
      </c>
      <c r="C58">
        <f t="shared" si="1"/>
        <v>7.008</v>
      </c>
      <c r="D58">
        <f t="shared" si="1"/>
        <v>8.1560000000000006</v>
      </c>
      <c r="E58">
        <f t="shared" si="1"/>
        <v>9.5549999999999997</v>
      </c>
      <c r="F58">
        <f t="shared" si="1"/>
        <v>10.31</v>
      </c>
      <c r="G58">
        <f t="shared" si="1"/>
        <v>11.92</v>
      </c>
      <c r="T58">
        <v>2070</v>
      </c>
      <c r="U58">
        <v>6.9850000000000003</v>
      </c>
      <c r="V58">
        <v>7.0030000000000001</v>
      </c>
      <c r="W58">
        <v>8.0839999999999996</v>
      </c>
      <c r="X58">
        <v>9.4760000000000009</v>
      </c>
      <c r="Y58">
        <v>10.199999999999999</v>
      </c>
      <c r="Z58">
        <v>11.85</v>
      </c>
    </row>
    <row r="59" spans="1:26" x14ac:dyDescent="0.25">
      <c r="A59">
        <v>2072</v>
      </c>
      <c r="B59">
        <f t="shared" si="1"/>
        <v>7.0670000000000002</v>
      </c>
      <c r="C59">
        <f t="shared" si="1"/>
        <v>7.0140000000000002</v>
      </c>
      <c r="D59">
        <f t="shared" si="1"/>
        <v>8.2289999999999992</v>
      </c>
      <c r="E59">
        <f t="shared" si="1"/>
        <v>9.6340000000000003</v>
      </c>
      <c r="F59">
        <f t="shared" si="1"/>
        <v>10.42</v>
      </c>
      <c r="G59">
        <f t="shared" si="1"/>
        <v>11.99</v>
      </c>
      <c r="T59">
        <v>2071</v>
      </c>
      <c r="U59">
        <v>7.0259999999999998</v>
      </c>
      <c r="V59">
        <v>7.008</v>
      </c>
      <c r="W59">
        <v>8.1560000000000006</v>
      </c>
      <c r="X59">
        <v>9.5549999999999997</v>
      </c>
      <c r="Y59">
        <v>10.31</v>
      </c>
      <c r="Z59">
        <v>11.92</v>
      </c>
    </row>
    <row r="60" spans="1:26" x14ac:dyDescent="0.25">
      <c r="A60">
        <v>2073</v>
      </c>
      <c r="B60">
        <f t="shared" si="1"/>
        <v>7.1079999999999997</v>
      </c>
      <c r="C60">
        <f t="shared" si="1"/>
        <v>7.0190000000000001</v>
      </c>
      <c r="D60">
        <f t="shared" si="1"/>
        <v>8.3010000000000002</v>
      </c>
      <c r="E60">
        <f t="shared" si="1"/>
        <v>9.7129999999999992</v>
      </c>
      <c r="F60">
        <f t="shared" si="1"/>
        <v>10.53</v>
      </c>
      <c r="G60">
        <f t="shared" si="1"/>
        <v>12.07</v>
      </c>
      <c r="T60">
        <v>2072</v>
      </c>
      <c r="U60">
        <v>7.0670000000000002</v>
      </c>
      <c r="V60">
        <v>7.0140000000000002</v>
      </c>
      <c r="W60">
        <v>8.2289999999999992</v>
      </c>
      <c r="X60">
        <v>9.6340000000000003</v>
      </c>
      <c r="Y60">
        <v>10.42</v>
      </c>
      <c r="Z60">
        <v>11.99</v>
      </c>
    </row>
    <row r="61" spans="1:26" x14ac:dyDescent="0.25">
      <c r="A61">
        <v>2074</v>
      </c>
      <c r="B61">
        <f t="shared" si="1"/>
        <v>7.149</v>
      </c>
      <c r="C61">
        <f t="shared" si="1"/>
        <v>7.0250000000000004</v>
      </c>
      <c r="D61">
        <f t="shared" si="1"/>
        <v>8.3719999999999999</v>
      </c>
      <c r="E61">
        <f t="shared" si="1"/>
        <v>9.7919999999999998</v>
      </c>
      <c r="F61">
        <f t="shared" si="1"/>
        <v>10.63</v>
      </c>
      <c r="G61">
        <f t="shared" si="1"/>
        <v>12.14</v>
      </c>
      <c r="T61">
        <v>2073</v>
      </c>
      <c r="U61">
        <v>7.1079999999999997</v>
      </c>
      <c r="V61">
        <v>7.0190000000000001</v>
      </c>
      <c r="W61">
        <v>8.3010000000000002</v>
      </c>
      <c r="X61">
        <v>9.7129999999999992</v>
      </c>
      <c r="Y61">
        <v>10.53</v>
      </c>
      <c r="Z61">
        <v>12.07</v>
      </c>
    </row>
    <row r="62" spans="1:26" x14ac:dyDescent="0.25">
      <c r="A62">
        <v>2075</v>
      </c>
      <c r="B62">
        <f t="shared" si="1"/>
        <v>7.1890000000000001</v>
      </c>
      <c r="C62">
        <f t="shared" si="1"/>
        <v>7.0309999999999997</v>
      </c>
      <c r="D62">
        <f t="shared" si="1"/>
        <v>8.4429999999999996</v>
      </c>
      <c r="E62">
        <f t="shared" si="1"/>
        <v>9.8710000000000004</v>
      </c>
      <c r="F62">
        <f t="shared" si="1"/>
        <v>10.74</v>
      </c>
      <c r="G62">
        <f t="shared" si="1"/>
        <v>12.21</v>
      </c>
      <c r="T62">
        <v>2074</v>
      </c>
      <c r="U62">
        <v>7.149</v>
      </c>
      <c r="V62">
        <v>7.0250000000000004</v>
      </c>
      <c r="W62">
        <v>8.3719999999999999</v>
      </c>
      <c r="X62">
        <v>9.7919999999999998</v>
      </c>
      <c r="Y62">
        <v>10.63</v>
      </c>
      <c r="Z62">
        <v>12.14</v>
      </c>
    </row>
    <row r="63" spans="1:26" x14ac:dyDescent="0.25">
      <c r="A63">
        <v>2076</v>
      </c>
      <c r="B63">
        <f t="shared" ref="B63:G87" si="11">U64</f>
        <v>7.23</v>
      </c>
      <c r="C63">
        <f t="shared" si="11"/>
        <v>7.0330000000000004</v>
      </c>
      <c r="D63">
        <f t="shared" si="11"/>
        <v>8.5139999999999993</v>
      </c>
      <c r="E63">
        <f t="shared" si="11"/>
        <v>9.9450000000000003</v>
      </c>
      <c r="F63">
        <f t="shared" si="11"/>
        <v>10.84</v>
      </c>
      <c r="G63">
        <f t="shared" si="11"/>
        <v>12.27</v>
      </c>
      <c r="T63">
        <v>2075</v>
      </c>
      <c r="U63">
        <v>7.1890000000000001</v>
      </c>
      <c r="V63">
        <v>7.0309999999999997</v>
      </c>
      <c r="W63">
        <v>8.4429999999999996</v>
      </c>
      <c r="X63">
        <v>9.8710000000000004</v>
      </c>
      <c r="Y63">
        <v>10.74</v>
      </c>
      <c r="Z63">
        <v>12.21</v>
      </c>
    </row>
    <row r="64" spans="1:26" x14ac:dyDescent="0.25">
      <c r="A64">
        <v>2077</v>
      </c>
      <c r="B64">
        <f t="shared" si="11"/>
        <v>7.27</v>
      </c>
      <c r="C64">
        <f t="shared" si="11"/>
        <v>7.0359999999999996</v>
      </c>
      <c r="D64">
        <f t="shared" si="11"/>
        <v>8.5850000000000009</v>
      </c>
      <c r="E64">
        <f t="shared" si="11"/>
        <v>10.02</v>
      </c>
      <c r="F64">
        <f t="shared" si="11"/>
        <v>10.93</v>
      </c>
      <c r="G64">
        <f t="shared" si="11"/>
        <v>12.34</v>
      </c>
      <c r="T64">
        <v>2076</v>
      </c>
      <c r="U64">
        <v>7.23</v>
      </c>
      <c r="V64">
        <v>7.0330000000000004</v>
      </c>
      <c r="W64">
        <v>8.5139999999999993</v>
      </c>
      <c r="X64">
        <v>9.9450000000000003</v>
      </c>
      <c r="Y64">
        <v>10.84</v>
      </c>
      <c r="Z64">
        <v>12.27</v>
      </c>
    </row>
    <row r="65" spans="1:26" x14ac:dyDescent="0.25">
      <c r="A65">
        <v>2078</v>
      </c>
      <c r="B65">
        <f t="shared" si="11"/>
        <v>7.3090000000000002</v>
      </c>
      <c r="C65">
        <f t="shared" si="11"/>
        <v>7.0380000000000003</v>
      </c>
      <c r="D65">
        <f t="shared" si="11"/>
        <v>8.6549999999999994</v>
      </c>
      <c r="E65">
        <f t="shared" si="11"/>
        <v>10.09</v>
      </c>
      <c r="F65">
        <f t="shared" si="11"/>
        <v>11.03</v>
      </c>
      <c r="G65">
        <f t="shared" si="11"/>
        <v>12.4</v>
      </c>
      <c r="T65">
        <v>2077</v>
      </c>
      <c r="U65">
        <v>7.27</v>
      </c>
      <c r="V65">
        <v>7.0359999999999996</v>
      </c>
      <c r="W65">
        <v>8.5850000000000009</v>
      </c>
      <c r="X65">
        <v>10.02</v>
      </c>
      <c r="Y65">
        <v>10.93</v>
      </c>
      <c r="Z65">
        <v>12.34</v>
      </c>
    </row>
    <row r="66" spans="1:26" x14ac:dyDescent="0.25">
      <c r="A66">
        <v>2079</v>
      </c>
      <c r="B66">
        <f t="shared" si="11"/>
        <v>7.3490000000000002</v>
      </c>
      <c r="C66">
        <f t="shared" si="11"/>
        <v>7.0410000000000004</v>
      </c>
      <c r="D66">
        <f t="shared" si="11"/>
        <v>8.7260000000000009</v>
      </c>
      <c r="E66">
        <f t="shared" si="11"/>
        <v>10.17</v>
      </c>
      <c r="F66">
        <f t="shared" si="11"/>
        <v>11.12</v>
      </c>
      <c r="G66">
        <f t="shared" si="11"/>
        <v>12.46</v>
      </c>
      <c r="T66">
        <v>2078</v>
      </c>
      <c r="U66">
        <v>7.3090000000000002</v>
      </c>
      <c r="V66">
        <v>7.0380000000000003</v>
      </c>
      <c r="W66">
        <v>8.6549999999999994</v>
      </c>
      <c r="X66">
        <v>10.09</v>
      </c>
      <c r="Y66">
        <v>11.03</v>
      </c>
      <c r="Z66">
        <v>12.4</v>
      </c>
    </row>
    <row r="67" spans="1:26" x14ac:dyDescent="0.25">
      <c r="A67">
        <v>2080</v>
      </c>
      <c r="B67">
        <f t="shared" si="11"/>
        <v>7.3890000000000002</v>
      </c>
      <c r="C67">
        <f t="shared" si="11"/>
        <v>7.0430000000000001</v>
      </c>
      <c r="D67">
        <f t="shared" si="11"/>
        <v>8.7959999999999994</v>
      </c>
      <c r="E67">
        <f t="shared" si="11"/>
        <v>10.24</v>
      </c>
      <c r="F67">
        <f t="shared" si="11"/>
        <v>11.22</v>
      </c>
      <c r="G67">
        <f t="shared" si="11"/>
        <v>12.53</v>
      </c>
      <c r="T67">
        <v>2079</v>
      </c>
      <c r="U67">
        <v>7.3490000000000002</v>
      </c>
      <c r="V67">
        <v>7.0410000000000004</v>
      </c>
      <c r="W67">
        <v>8.7260000000000009</v>
      </c>
      <c r="X67">
        <v>10.17</v>
      </c>
      <c r="Y67">
        <v>11.12</v>
      </c>
      <c r="Z67">
        <v>12.46</v>
      </c>
    </row>
    <row r="68" spans="1:26" x14ac:dyDescent="0.25">
      <c r="A68">
        <v>2081</v>
      </c>
      <c r="B68">
        <f t="shared" si="11"/>
        <v>7.4279999999999999</v>
      </c>
      <c r="C68">
        <f t="shared" si="11"/>
        <v>7.0439999999999996</v>
      </c>
      <c r="D68">
        <f t="shared" si="11"/>
        <v>8.8650000000000002</v>
      </c>
      <c r="E68">
        <f t="shared" si="11"/>
        <v>10.31</v>
      </c>
      <c r="F68">
        <f t="shared" si="11"/>
        <v>11.31</v>
      </c>
      <c r="G68">
        <f t="shared" si="11"/>
        <v>12.58</v>
      </c>
      <c r="T68">
        <v>2080</v>
      </c>
      <c r="U68">
        <v>7.3890000000000002</v>
      </c>
      <c r="V68">
        <v>7.0430000000000001</v>
      </c>
      <c r="W68">
        <v>8.7959999999999994</v>
      </c>
      <c r="X68">
        <v>10.24</v>
      </c>
      <c r="Y68">
        <v>11.22</v>
      </c>
      <c r="Z68">
        <v>12.53</v>
      </c>
    </row>
    <row r="69" spans="1:26" x14ac:dyDescent="0.25">
      <c r="A69">
        <v>2082</v>
      </c>
      <c r="B69">
        <f t="shared" si="11"/>
        <v>7.4669999999999996</v>
      </c>
      <c r="C69">
        <f t="shared" si="11"/>
        <v>7.0439999999999996</v>
      </c>
      <c r="D69">
        <f t="shared" si="11"/>
        <v>8.9350000000000005</v>
      </c>
      <c r="E69">
        <f t="shared" si="11"/>
        <v>10.38</v>
      </c>
      <c r="F69">
        <f t="shared" si="11"/>
        <v>11.39</v>
      </c>
      <c r="G69">
        <f t="shared" si="11"/>
        <v>12.64</v>
      </c>
      <c r="T69">
        <v>2081</v>
      </c>
      <c r="U69">
        <v>7.4279999999999999</v>
      </c>
      <c r="V69">
        <v>7.0439999999999996</v>
      </c>
      <c r="W69">
        <v>8.8650000000000002</v>
      </c>
      <c r="X69">
        <v>10.31</v>
      </c>
      <c r="Y69">
        <v>11.31</v>
      </c>
      <c r="Z69">
        <v>12.58</v>
      </c>
    </row>
    <row r="70" spans="1:26" x14ac:dyDescent="0.25">
      <c r="A70">
        <v>2083</v>
      </c>
      <c r="B70">
        <f t="shared" si="11"/>
        <v>7.5069999999999997</v>
      </c>
      <c r="C70">
        <f t="shared" si="11"/>
        <v>7.0449999999999999</v>
      </c>
      <c r="D70">
        <f t="shared" si="11"/>
        <v>9.0039999999999996</v>
      </c>
      <c r="E70">
        <f t="shared" si="11"/>
        <v>10.44</v>
      </c>
      <c r="F70">
        <f t="shared" si="11"/>
        <v>11.48</v>
      </c>
      <c r="G70">
        <f t="shared" si="11"/>
        <v>12.7</v>
      </c>
      <c r="T70">
        <v>2082</v>
      </c>
      <c r="U70">
        <v>7.4669999999999996</v>
      </c>
      <c r="V70">
        <v>7.0439999999999996</v>
      </c>
      <c r="W70">
        <v>8.9350000000000005</v>
      </c>
      <c r="X70">
        <v>10.38</v>
      </c>
      <c r="Y70">
        <v>11.39</v>
      </c>
      <c r="Z70">
        <v>12.64</v>
      </c>
    </row>
    <row r="71" spans="1:26" x14ac:dyDescent="0.25">
      <c r="A71">
        <v>2084</v>
      </c>
      <c r="B71">
        <f t="shared" si="11"/>
        <v>7.5460000000000003</v>
      </c>
      <c r="C71">
        <f t="shared" si="11"/>
        <v>7.0449999999999999</v>
      </c>
      <c r="D71">
        <f t="shared" si="11"/>
        <v>9.0739999999999998</v>
      </c>
      <c r="E71">
        <f t="shared" si="11"/>
        <v>10.51</v>
      </c>
      <c r="F71">
        <f t="shared" si="11"/>
        <v>11.57</v>
      </c>
      <c r="G71">
        <f t="shared" si="11"/>
        <v>12.75</v>
      </c>
      <c r="T71">
        <v>2083</v>
      </c>
      <c r="U71">
        <v>7.5069999999999997</v>
      </c>
      <c r="V71">
        <v>7.0449999999999999</v>
      </c>
      <c r="W71">
        <v>9.0039999999999996</v>
      </c>
      <c r="X71">
        <v>10.44</v>
      </c>
      <c r="Y71">
        <v>11.48</v>
      </c>
      <c r="Z71">
        <v>12.7</v>
      </c>
    </row>
    <row r="72" spans="1:26" x14ac:dyDescent="0.25">
      <c r="A72">
        <v>2085</v>
      </c>
      <c r="B72">
        <f t="shared" si="11"/>
        <v>7.585</v>
      </c>
      <c r="C72">
        <f t="shared" si="11"/>
        <v>7.0460000000000003</v>
      </c>
      <c r="D72">
        <f t="shared" si="11"/>
        <v>9.1430000000000007</v>
      </c>
      <c r="E72">
        <f t="shared" si="11"/>
        <v>10.58</v>
      </c>
      <c r="F72">
        <f t="shared" si="11"/>
        <v>11.65</v>
      </c>
      <c r="G72">
        <f t="shared" si="11"/>
        <v>12.81</v>
      </c>
      <c r="T72">
        <v>2084</v>
      </c>
      <c r="U72">
        <v>7.5460000000000003</v>
      </c>
      <c r="V72">
        <v>7.0449999999999999</v>
      </c>
      <c r="W72">
        <v>9.0739999999999998</v>
      </c>
      <c r="X72">
        <v>10.51</v>
      </c>
      <c r="Y72">
        <v>11.57</v>
      </c>
      <c r="Z72">
        <v>12.75</v>
      </c>
    </row>
    <row r="73" spans="1:26" x14ac:dyDescent="0.25">
      <c r="A73">
        <v>2086</v>
      </c>
      <c r="B73">
        <f t="shared" si="11"/>
        <v>7.6239999999999997</v>
      </c>
      <c r="C73">
        <f t="shared" si="11"/>
        <v>7.0449999999999999</v>
      </c>
      <c r="D73">
        <f t="shared" si="11"/>
        <v>9.2110000000000003</v>
      </c>
      <c r="E73">
        <f t="shared" si="11"/>
        <v>10.64</v>
      </c>
      <c r="F73">
        <f t="shared" si="11"/>
        <v>11.73</v>
      </c>
      <c r="G73">
        <f t="shared" si="11"/>
        <v>12.86</v>
      </c>
      <c r="T73">
        <v>2085</v>
      </c>
      <c r="U73">
        <v>7.585</v>
      </c>
      <c r="V73">
        <v>7.0460000000000003</v>
      </c>
      <c r="W73">
        <v>9.1430000000000007</v>
      </c>
      <c r="X73">
        <v>10.58</v>
      </c>
      <c r="Y73">
        <v>11.65</v>
      </c>
      <c r="Z73">
        <v>12.81</v>
      </c>
    </row>
    <row r="74" spans="1:26" x14ac:dyDescent="0.25">
      <c r="A74">
        <v>2087</v>
      </c>
      <c r="B74">
        <f t="shared" si="11"/>
        <v>7.6619999999999999</v>
      </c>
      <c r="C74">
        <f t="shared" si="11"/>
        <v>7.0439999999999996</v>
      </c>
      <c r="D74">
        <f t="shared" si="11"/>
        <v>9.2789999999999999</v>
      </c>
      <c r="E74">
        <f t="shared" si="11"/>
        <v>10.71</v>
      </c>
      <c r="F74">
        <f t="shared" si="11"/>
        <v>11.82</v>
      </c>
      <c r="G74">
        <f t="shared" si="11"/>
        <v>12.9</v>
      </c>
      <c r="T74">
        <v>2086</v>
      </c>
      <c r="U74">
        <v>7.6239999999999997</v>
      </c>
      <c r="V74">
        <v>7.0449999999999999</v>
      </c>
      <c r="W74">
        <v>9.2110000000000003</v>
      </c>
      <c r="X74">
        <v>10.64</v>
      </c>
      <c r="Y74">
        <v>11.73</v>
      </c>
      <c r="Z74">
        <v>12.86</v>
      </c>
    </row>
    <row r="75" spans="1:26" x14ac:dyDescent="0.25">
      <c r="A75">
        <v>2088</v>
      </c>
      <c r="B75">
        <f t="shared" si="11"/>
        <v>7.7009999999999996</v>
      </c>
      <c r="C75">
        <f t="shared" si="11"/>
        <v>7.0439999999999996</v>
      </c>
      <c r="D75">
        <f t="shared" si="11"/>
        <v>9.3480000000000008</v>
      </c>
      <c r="E75">
        <f t="shared" si="11"/>
        <v>10.77</v>
      </c>
      <c r="F75">
        <f t="shared" si="11"/>
        <v>11.9</v>
      </c>
      <c r="G75">
        <f t="shared" si="11"/>
        <v>12.95</v>
      </c>
      <c r="T75">
        <v>2087</v>
      </c>
      <c r="U75">
        <v>7.6619999999999999</v>
      </c>
      <c r="V75">
        <v>7.0439999999999996</v>
      </c>
      <c r="W75">
        <v>9.2789999999999999</v>
      </c>
      <c r="X75">
        <v>10.71</v>
      </c>
      <c r="Y75">
        <v>11.82</v>
      </c>
      <c r="Z75">
        <v>12.9</v>
      </c>
    </row>
    <row r="76" spans="1:26" x14ac:dyDescent="0.25">
      <c r="A76">
        <v>2089</v>
      </c>
      <c r="B76">
        <f t="shared" si="11"/>
        <v>7.74</v>
      </c>
      <c r="C76">
        <f t="shared" si="11"/>
        <v>7.0430000000000001</v>
      </c>
      <c r="D76">
        <f t="shared" si="11"/>
        <v>9.4160000000000004</v>
      </c>
      <c r="E76">
        <f t="shared" si="11"/>
        <v>10.83</v>
      </c>
      <c r="F76">
        <f t="shared" si="11"/>
        <v>11.98</v>
      </c>
      <c r="G76">
        <f t="shared" si="11"/>
        <v>13</v>
      </c>
      <c r="T76">
        <v>2088</v>
      </c>
      <c r="U76">
        <v>7.7009999999999996</v>
      </c>
      <c r="V76">
        <v>7.0439999999999996</v>
      </c>
      <c r="W76">
        <v>9.3480000000000008</v>
      </c>
      <c r="X76">
        <v>10.77</v>
      </c>
      <c r="Y76">
        <v>11.9</v>
      </c>
      <c r="Z76">
        <v>12.95</v>
      </c>
    </row>
    <row r="77" spans="1:26" x14ac:dyDescent="0.25">
      <c r="A77">
        <v>2090</v>
      </c>
      <c r="B77">
        <f t="shared" si="11"/>
        <v>7.7779999999999996</v>
      </c>
      <c r="C77">
        <f t="shared" si="11"/>
        <v>7.0419999999999998</v>
      </c>
      <c r="D77">
        <f t="shared" si="11"/>
        <v>9.4830000000000005</v>
      </c>
      <c r="E77">
        <f t="shared" si="11"/>
        <v>10.9</v>
      </c>
      <c r="F77">
        <f t="shared" si="11"/>
        <v>12.05</v>
      </c>
      <c r="G77">
        <f t="shared" si="11"/>
        <v>13.05</v>
      </c>
      <c r="T77">
        <v>2089</v>
      </c>
      <c r="U77">
        <v>7.74</v>
      </c>
      <c r="V77">
        <v>7.0430000000000001</v>
      </c>
      <c r="W77">
        <v>9.4160000000000004</v>
      </c>
      <c r="X77">
        <v>10.83</v>
      </c>
      <c r="Y77">
        <v>11.98</v>
      </c>
      <c r="Z77">
        <v>13</v>
      </c>
    </row>
    <row r="78" spans="1:26" x14ac:dyDescent="0.25">
      <c r="A78">
        <v>2091</v>
      </c>
      <c r="B78">
        <f t="shared" si="11"/>
        <v>7.8170000000000002</v>
      </c>
      <c r="C78">
        <f t="shared" si="11"/>
        <v>7.0410000000000004</v>
      </c>
      <c r="D78">
        <f t="shared" si="11"/>
        <v>9.5510000000000002</v>
      </c>
      <c r="E78">
        <f t="shared" si="11"/>
        <v>10.96</v>
      </c>
      <c r="F78">
        <f t="shared" si="11"/>
        <v>12.13</v>
      </c>
      <c r="G78">
        <f t="shared" si="11"/>
        <v>13.09</v>
      </c>
      <c r="T78">
        <v>2090</v>
      </c>
      <c r="U78">
        <v>7.7779999999999996</v>
      </c>
      <c r="V78">
        <v>7.0419999999999998</v>
      </c>
      <c r="W78">
        <v>9.4830000000000005</v>
      </c>
      <c r="X78">
        <v>10.9</v>
      </c>
      <c r="Y78">
        <v>12.05</v>
      </c>
      <c r="Z78">
        <v>13.05</v>
      </c>
    </row>
    <row r="79" spans="1:26" x14ac:dyDescent="0.25">
      <c r="A79">
        <v>2092</v>
      </c>
      <c r="B79">
        <f t="shared" si="11"/>
        <v>7.8550000000000004</v>
      </c>
      <c r="C79">
        <f t="shared" si="11"/>
        <v>7.04</v>
      </c>
      <c r="D79">
        <f t="shared" si="11"/>
        <v>9.6189999999999998</v>
      </c>
      <c r="E79">
        <f t="shared" si="11"/>
        <v>11.02</v>
      </c>
      <c r="F79">
        <f t="shared" si="11"/>
        <v>12.21</v>
      </c>
      <c r="G79">
        <f t="shared" si="11"/>
        <v>13.14</v>
      </c>
      <c r="T79">
        <v>2091</v>
      </c>
      <c r="U79">
        <v>7.8170000000000002</v>
      </c>
      <c r="V79">
        <v>7.0410000000000004</v>
      </c>
      <c r="W79">
        <v>9.5510000000000002</v>
      </c>
      <c r="X79">
        <v>10.96</v>
      </c>
      <c r="Y79">
        <v>12.13</v>
      </c>
      <c r="Z79">
        <v>13.09</v>
      </c>
    </row>
    <row r="80" spans="1:26" x14ac:dyDescent="0.25">
      <c r="A80">
        <v>2093</v>
      </c>
      <c r="B80">
        <f t="shared" si="11"/>
        <v>7.8929999999999998</v>
      </c>
      <c r="C80">
        <f t="shared" si="11"/>
        <v>7.0389999999999997</v>
      </c>
      <c r="D80">
        <f t="shared" si="11"/>
        <v>9.6869999999999994</v>
      </c>
      <c r="E80">
        <f t="shared" si="11"/>
        <v>11.07</v>
      </c>
      <c r="F80">
        <f t="shared" si="11"/>
        <v>12.28</v>
      </c>
      <c r="G80">
        <f t="shared" si="11"/>
        <v>13.18</v>
      </c>
      <c r="T80">
        <v>2092</v>
      </c>
      <c r="U80">
        <v>7.8550000000000004</v>
      </c>
      <c r="V80">
        <v>7.04</v>
      </c>
      <c r="W80">
        <v>9.6189999999999998</v>
      </c>
      <c r="X80">
        <v>11.02</v>
      </c>
      <c r="Y80">
        <v>12.21</v>
      </c>
      <c r="Z80">
        <v>13.14</v>
      </c>
    </row>
    <row r="81" spans="1:26" x14ac:dyDescent="0.25">
      <c r="A81">
        <v>2094</v>
      </c>
      <c r="B81">
        <f t="shared" si="11"/>
        <v>7.931</v>
      </c>
      <c r="C81">
        <f t="shared" si="11"/>
        <v>7.0380000000000003</v>
      </c>
      <c r="D81">
        <f t="shared" si="11"/>
        <v>9.7539999999999996</v>
      </c>
      <c r="E81">
        <f t="shared" si="11"/>
        <v>11.13</v>
      </c>
      <c r="F81">
        <f t="shared" si="11"/>
        <v>12.36</v>
      </c>
      <c r="G81">
        <f t="shared" si="11"/>
        <v>13.22</v>
      </c>
      <c r="T81">
        <v>2093</v>
      </c>
      <c r="U81">
        <v>7.8929999999999998</v>
      </c>
      <c r="V81">
        <v>7.0389999999999997</v>
      </c>
      <c r="W81">
        <v>9.6869999999999994</v>
      </c>
      <c r="X81">
        <v>11.07</v>
      </c>
      <c r="Y81">
        <v>12.28</v>
      </c>
      <c r="Z81">
        <v>13.18</v>
      </c>
    </row>
    <row r="82" spans="1:26" x14ac:dyDescent="0.25">
      <c r="A82">
        <v>2095</v>
      </c>
      <c r="B82">
        <f t="shared" si="11"/>
        <v>7.968</v>
      </c>
      <c r="C82">
        <f t="shared" si="11"/>
        <v>7.0369999999999999</v>
      </c>
      <c r="D82">
        <f t="shared" si="11"/>
        <v>9.8209999999999997</v>
      </c>
      <c r="E82">
        <f t="shared" si="11"/>
        <v>11.19</v>
      </c>
      <c r="F82">
        <f t="shared" si="11"/>
        <v>12.43</v>
      </c>
      <c r="G82">
        <f t="shared" si="11"/>
        <v>13.26</v>
      </c>
      <c r="T82">
        <v>2094</v>
      </c>
      <c r="U82">
        <v>7.931</v>
      </c>
      <c r="V82">
        <v>7.0380000000000003</v>
      </c>
      <c r="W82">
        <v>9.7539999999999996</v>
      </c>
      <c r="X82">
        <v>11.13</v>
      </c>
      <c r="Y82">
        <v>12.36</v>
      </c>
      <c r="Z82">
        <v>13.22</v>
      </c>
    </row>
    <row r="83" spans="1:26" x14ac:dyDescent="0.25">
      <c r="A83">
        <v>2096</v>
      </c>
      <c r="B83">
        <f t="shared" si="11"/>
        <v>8.0060000000000002</v>
      </c>
      <c r="C83">
        <f t="shared" si="11"/>
        <v>7.0359999999999996</v>
      </c>
      <c r="D83">
        <f t="shared" si="11"/>
        <v>9.8879999999999999</v>
      </c>
      <c r="E83">
        <f t="shared" si="11"/>
        <v>11.25</v>
      </c>
      <c r="F83">
        <f t="shared" si="11"/>
        <v>12.51</v>
      </c>
      <c r="G83">
        <f t="shared" si="11"/>
        <v>13.3</v>
      </c>
      <c r="T83">
        <v>2095</v>
      </c>
      <c r="U83">
        <v>7.968</v>
      </c>
      <c r="V83">
        <v>7.0369999999999999</v>
      </c>
      <c r="W83">
        <v>9.8209999999999997</v>
      </c>
      <c r="X83">
        <v>11.19</v>
      </c>
      <c r="Y83">
        <v>12.43</v>
      </c>
      <c r="Z83">
        <v>13.26</v>
      </c>
    </row>
    <row r="84" spans="1:26" x14ac:dyDescent="0.25">
      <c r="A84">
        <v>2097</v>
      </c>
      <c r="B84">
        <f t="shared" si="11"/>
        <v>8.0449999999999999</v>
      </c>
      <c r="C84">
        <f t="shared" si="11"/>
        <v>7.0350000000000001</v>
      </c>
      <c r="D84">
        <f t="shared" si="11"/>
        <v>9.9550000000000001</v>
      </c>
      <c r="E84">
        <f t="shared" si="11"/>
        <v>11.3</v>
      </c>
      <c r="F84">
        <f t="shared" si="11"/>
        <v>12.58</v>
      </c>
      <c r="G84">
        <f t="shared" si="11"/>
        <v>13.34</v>
      </c>
      <c r="T84">
        <v>2096</v>
      </c>
      <c r="U84">
        <v>8.0060000000000002</v>
      </c>
      <c r="V84">
        <v>7.0359999999999996</v>
      </c>
      <c r="W84">
        <v>9.8879999999999999</v>
      </c>
      <c r="X84">
        <v>11.25</v>
      </c>
      <c r="Y84">
        <v>12.51</v>
      </c>
      <c r="Z84">
        <v>13.3</v>
      </c>
    </row>
    <row r="85" spans="1:26" x14ac:dyDescent="0.25">
      <c r="A85">
        <v>2098</v>
      </c>
      <c r="B85">
        <f t="shared" si="11"/>
        <v>8.0830000000000002</v>
      </c>
      <c r="C85">
        <f t="shared" si="11"/>
        <v>7.0339999999999998</v>
      </c>
      <c r="D85">
        <f t="shared" si="11"/>
        <v>10.02</v>
      </c>
      <c r="E85">
        <f t="shared" si="11"/>
        <v>11.35</v>
      </c>
      <c r="F85">
        <f t="shared" si="11"/>
        <v>12.65</v>
      </c>
      <c r="G85">
        <f t="shared" si="11"/>
        <v>13.38</v>
      </c>
      <c r="T85">
        <v>2097</v>
      </c>
      <c r="U85">
        <v>8.0449999999999999</v>
      </c>
      <c r="V85">
        <v>7.0350000000000001</v>
      </c>
      <c r="W85">
        <v>9.9550000000000001</v>
      </c>
      <c r="X85">
        <v>11.3</v>
      </c>
      <c r="Y85">
        <v>12.58</v>
      </c>
      <c r="Z85">
        <v>13.34</v>
      </c>
    </row>
    <row r="86" spans="1:26" x14ac:dyDescent="0.25">
      <c r="A86">
        <v>2099</v>
      </c>
      <c r="B86">
        <f t="shared" si="11"/>
        <v>8.1210000000000004</v>
      </c>
      <c r="C86">
        <f t="shared" si="11"/>
        <v>7.0330000000000004</v>
      </c>
      <c r="D86">
        <f t="shared" si="11"/>
        <v>10.09</v>
      </c>
      <c r="E86">
        <f t="shared" si="11"/>
        <v>11.41</v>
      </c>
      <c r="F86">
        <f t="shared" si="11"/>
        <v>12.72</v>
      </c>
      <c r="G86">
        <f t="shared" si="11"/>
        <v>13.41</v>
      </c>
      <c r="T86">
        <v>2098</v>
      </c>
      <c r="U86">
        <v>8.0830000000000002</v>
      </c>
      <c r="V86">
        <v>7.0339999999999998</v>
      </c>
      <c r="W86">
        <v>10.02</v>
      </c>
      <c r="X86">
        <v>11.35</v>
      </c>
      <c r="Y86">
        <v>12.65</v>
      </c>
      <c r="Z86">
        <v>13.38</v>
      </c>
    </row>
    <row r="87" spans="1:26" x14ac:dyDescent="0.25">
      <c r="A87">
        <v>2100</v>
      </c>
      <c r="B87">
        <f t="shared" si="11"/>
        <v>8.16</v>
      </c>
      <c r="C87">
        <f t="shared" si="11"/>
        <v>7.0330000000000004</v>
      </c>
      <c r="D87">
        <f t="shared" si="11"/>
        <v>10.15</v>
      </c>
      <c r="E87">
        <f t="shared" si="11"/>
        <v>11.46</v>
      </c>
      <c r="F87">
        <f t="shared" si="11"/>
        <v>12.79</v>
      </c>
      <c r="G87">
        <f t="shared" si="11"/>
        <v>13.45</v>
      </c>
      <c r="T87">
        <v>2099</v>
      </c>
      <c r="U87">
        <v>8.1210000000000004</v>
      </c>
      <c r="V87">
        <v>7.0330000000000004</v>
      </c>
      <c r="W87">
        <v>10.09</v>
      </c>
      <c r="X87">
        <v>11.41</v>
      </c>
      <c r="Y87">
        <v>12.72</v>
      </c>
      <c r="Z87">
        <v>13.41</v>
      </c>
    </row>
    <row r="88" spans="1:26" x14ac:dyDescent="0.25">
      <c r="T88">
        <v>2100</v>
      </c>
      <c r="U88">
        <v>8.16</v>
      </c>
      <c r="V88">
        <v>7.0330000000000004</v>
      </c>
      <c r="W88">
        <v>10.15</v>
      </c>
      <c r="X88">
        <v>11.46</v>
      </c>
      <c r="Y88">
        <v>12.79</v>
      </c>
      <c r="Z88">
        <v>13.45</v>
      </c>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C36E-634E-47F7-943C-76B9D61DD7F3}">
  <sheetPr codeName="Sheet39"/>
  <dimension ref="A1:Z88"/>
  <sheetViews>
    <sheetView topLeftCell="A7" workbookViewId="0">
      <selection activeCell="I30" sqref="I30:O39"/>
    </sheetView>
  </sheetViews>
  <sheetFormatPr defaultRowHeight="15" x14ac:dyDescent="0.25"/>
  <cols>
    <col min="9" max="9" width="10" customWidth="1"/>
  </cols>
  <sheetData>
    <row r="1" spans="1:26" x14ac:dyDescent="0.25">
      <c r="B1" t="s">
        <v>0</v>
      </c>
      <c r="C1" t="s">
        <v>1</v>
      </c>
      <c r="D1" t="s">
        <v>2</v>
      </c>
      <c r="E1" t="s">
        <v>3</v>
      </c>
      <c r="F1" t="s">
        <v>4</v>
      </c>
      <c r="G1" t="s">
        <v>5</v>
      </c>
      <c r="U1" t="s">
        <v>18</v>
      </c>
      <c r="V1" t="s">
        <v>19</v>
      </c>
      <c r="W1" t="s">
        <v>16</v>
      </c>
      <c r="X1" t="s">
        <v>17</v>
      </c>
      <c r="Y1" t="s">
        <v>0</v>
      </c>
      <c r="Z1" t="s">
        <v>20</v>
      </c>
    </row>
    <row r="2" spans="1:26" x14ac:dyDescent="0.25">
      <c r="B2" t="s">
        <v>6</v>
      </c>
      <c r="C2" t="s">
        <v>6</v>
      </c>
      <c r="D2" t="s">
        <v>6</v>
      </c>
      <c r="E2" t="s">
        <v>6</v>
      </c>
      <c r="F2" t="s">
        <v>6</v>
      </c>
      <c r="G2" t="s">
        <v>6</v>
      </c>
      <c r="U2" t="s">
        <v>23</v>
      </c>
      <c r="V2" t="s">
        <v>23</v>
      </c>
      <c r="W2" t="s">
        <v>23</v>
      </c>
      <c r="X2" t="s">
        <v>23</v>
      </c>
      <c r="Y2" t="s">
        <v>23</v>
      </c>
      <c r="Z2" t="s">
        <v>23</v>
      </c>
    </row>
    <row r="3" spans="1:26" x14ac:dyDescent="0.25">
      <c r="B3" t="s">
        <v>7</v>
      </c>
      <c r="C3" t="s">
        <v>7</v>
      </c>
      <c r="D3" t="s">
        <v>7</v>
      </c>
      <c r="E3" t="s">
        <v>7</v>
      </c>
      <c r="F3" t="s">
        <v>7</v>
      </c>
      <c r="G3" t="s">
        <v>7</v>
      </c>
      <c r="U3" t="s">
        <v>7</v>
      </c>
      <c r="V3" t="s">
        <v>7</v>
      </c>
      <c r="W3" t="s">
        <v>7</v>
      </c>
      <c r="X3" t="s">
        <v>7</v>
      </c>
      <c r="Y3" t="s">
        <v>7</v>
      </c>
      <c r="Z3" t="s">
        <v>7</v>
      </c>
    </row>
    <row r="5" spans="1:26" x14ac:dyDescent="0.25">
      <c r="A5" t="str">
        <f>U2</f>
        <v>India</v>
      </c>
      <c r="B5" t="s">
        <v>8</v>
      </c>
      <c r="C5" t="s">
        <v>8</v>
      </c>
      <c r="D5" t="s">
        <v>8</v>
      </c>
      <c r="E5" t="s">
        <v>8</v>
      </c>
      <c r="F5" t="s">
        <v>8</v>
      </c>
      <c r="G5" t="s">
        <v>8</v>
      </c>
      <c r="U5" t="s">
        <v>8</v>
      </c>
      <c r="V5" t="s">
        <v>8</v>
      </c>
      <c r="W5" t="s">
        <v>8</v>
      </c>
      <c r="X5" t="s">
        <v>8</v>
      </c>
      <c r="Y5" t="s">
        <v>8</v>
      </c>
      <c r="Z5" t="s">
        <v>8</v>
      </c>
    </row>
    <row r="6" spans="1:26" x14ac:dyDescent="0.25">
      <c r="A6" t="s">
        <v>15</v>
      </c>
      <c r="B6" t="s">
        <v>11</v>
      </c>
      <c r="C6" t="s">
        <v>12</v>
      </c>
      <c r="D6" t="s">
        <v>9</v>
      </c>
      <c r="E6" t="s">
        <v>10</v>
      </c>
      <c r="F6" t="s">
        <v>13</v>
      </c>
      <c r="G6" t="s">
        <v>14</v>
      </c>
      <c r="U6" t="s">
        <v>11</v>
      </c>
      <c r="V6" t="s">
        <v>12</v>
      </c>
      <c r="W6" t="s">
        <v>9</v>
      </c>
      <c r="X6" t="s">
        <v>10</v>
      </c>
      <c r="Y6" t="s">
        <v>21</v>
      </c>
      <c r="Z6" t="s">
        <v>14</v>
      </c>
    </row>
    <row r="7" spans="1:26" x14ac:dyDescent="0.25">
      <c r="A7">
        <v>2020</v>
      </c>
      <c r="B7">
        <f>U8</f>
        <v>6.59</v>
      </c>
      <c r="C7">
        <f t="shared" ref="C7:G22" si="0">V8</f>
        <v>6.59</v>
      </c>
      <c r="D7">
        <f t="shared" si="0"/>
        <v>6.59</v>
      </c>
      <c r="E7">
        <f t="shared" si="0"/>
        <v>6.59</v>
      </c>
      <c r="F7">
        <f t="shared" si="0"/>
        <v>6.59</v>
      </c>
      <c r="G7">
        <f t="shared" si="0"/>
        <v>6.59</v>
      </c>
      <c r="T7">
        <v>2019</v>
      </c>
      <c r="U7">
        <v>6.4859999999999998</v>
      </c>
      <c r="V7">
        <v>6.4859999999999998</v>
      </c>
      <c r="W7">
        <v>6.4859999999999998</v>
      </c>
      <c r="X7">
        <v>6.4859999999999998</v>
      </c>
      <c r="Y7">
        <v>6.4859999999999998</v>
      </c>
      <c r="Z7">
        <v>6.4859999999999998</v>
      </c>
    </row>
    <row r="8" spans="1:26" x14ac:dyDescent="0.25">
      <c r="A8">
        <v>2021</v>
      </c>
      <c r="B8">
        <f t="shared" ref="B8:G62" si="1">U9</f>
        <v>6.6920000000000002</v>
      </c>
      <c r="C8">
        <f t="shared" si="0"/>
        <v>6.7249999999999996</v>
      </c>
      <c r="D8">
        <f t="shared" si="0"/>
        <v>6.6920000000000002</v>
      </c>
      <c r="E8">
        <f t="shared" si="0"/>
        <v>6.7249999999999996</v>
      </c>
      <c r="F8">
        <f t="shared" si="0"/>
        <v>6.6920000000000002</v>
      </c>
      <c r="G8">
        <f t="shared" si="0"/>
        <v>6.7679999999999998</v>
      </c>
      <c r="T8">
        <v>2020</v>
      </c>
      <c r="U8">
        <v>6.59</v>
      </c>
      <c r="V8">
        <v>6.59</v>
      </c>
      <c r="W8">
        <v>6.59</v>
      </c>
      <c r="X8">
        <v>6.59</v>
      </c>
      <c r="Y8">
        <v>6.59</v>
      </c>
      <c r="Z8">
        <v>6.59</v>
      </c>
    </row>
    <row r="9" spans="1:26" x14ac:dyDescent="0.25">
      <c r="A9">
        <v>2022</v>
      </c>
      <c r="B9">
        <f t="shared" si="1"/>
        <v>6.7939999999999996</v>
      </c>
      <c r="C9">
        <f t="shared" si="0"/>
        <v>6.859</v>
      </c>
      <c r="D9">
        <f t="shared" si="0"/>
        <v>6.7939999999999996</v>
      </c>
      <c r="E9">
        <f t="shared" si="0"/>
        <v>6.86</v>
      </c>
      <c r="F9">
        <f t="shared" si="0"/>
        <v>6.7960000000000003</v>
      </c>
      <c r="G9">
        <f t="shared" si="0"/>
        <v>6.9459999999999997</v>
      </c>
      <c r="T9">
        <v>2021</v>
      </c>
      <c r="U9">
        <v>6.6920000000000002</v>
      </c>
      <c r="V9">
        <v>6.7249999999999996</v>
      </c>
      <c r="W9">
        <v>6.6920000000000002</v>
      </c>
      <c r="X9">
        <v>6.7249999999999996</v>
      </c>
      <c r="Y9">
        <v>6.6920000000000002</v>
      </c>
      <c r="Z9">
        <v>6.7679999999999998</v>
      </c>
    </row>
    <row r="10" spans="1:26" x14ac:dyDescent="0.25">
      <c r="A10">
        <v>2023</v>
      </c>
      <c r="B10">
        <f t="shared" si="1"/>
        <v>6.8959999999999999</v>
      </c>
      <c r="C10">
        <f t="shared" si="0"/>
        <v>6.9950000000000001</v>
      </c>
      <c r="D10">
        <f t="shared" si="0"/>
        <v>6.8970000000000002</v>
      </c>
      <c r="E10">
        <f t="shared" si="0"/>
        <v>6.9950000000000001</v>
      </c>
      <c r="F10">
        <f t="shared" si="0"/>
        <v>6.9009999999999998</v>
      </c>
      <c r="G10">
        <f t="shared" si="0"/>
        <v>7.1230000000000002</v>
      </c>
      <c r="T10">
        <v>2022</v>
      </c>
      <c r="U10">
        <v>6.7939999999999996</v>
      </c>
      <c r="V10">
        <v>6.859</v>
      </c>
      <c r="W10">
        <v>6.7939999999999996</v>
      </c>
      <c r="X10">
        <v>6.86</v>
      </c>
      <c r="Y10">
        <v>6.7960000000000003</v>
      </c>
      <c r="Z10">
        <v>6.9459999999999997</v>
      </c>
    </row>
    <row r="11" spans="1:26" x14ac:dyDescent="0.25">
      <c r="A11">
        <v>2024</v>
      </c>
      <c r="B11">
        <f t="shared" si="1"/>
        <v>6.9960000000000004</v>
      </c>
      <c r="C11">
        <f t="shared" si="0"/>
        <v>7.13</v>
      </c>
      <c r="D11">
        <f t="shared" si="0"/>
        <v>7</v>
      </c>
      <c r="E11">
        <f t="shared" si="0"/>
        <v>7.1310000000000002</v>
      </c>
      <c r="F11">
        <f t="shared" si="0"/>
        <v>7.008</v>
      </c>
      <c r="G11">
        <f t="shared" si="0"/>
        <v>7.3010000000000002</v>
      </c>
      <c r="T11">
        <v>2023</v>
      </c>
      <c r="U11">
        <v>6.8959999999999999</v>
      </c>
      <c r="V11">
        <v>6.9950000000000001</v>
      </c>
      <c r="W11">
        <v>6.8970000000000002</v>
      </c>
      <c r="X11">
        <v>6.9950000000000001</v>
      </c>
      <c r="Y11">
        <v>6.9009999999999998</v>
      </c>
      <c r="Z11">
        <v>7.1230000000000002</v>
      </c>
    </row>
    <row r="12" spans="1:26" x14ac:dyDescent="0.25">
      <c r="A12">
        <v>2025</v>
      </c>
      <c r="B12">
        <f t="shared" si="1"/>
        <v>7.0949999999999998</v>
      </c>
      <c r="C12">
        <f t="shared" si="0"/>
        <v>7.2649999999999997</v>
      </c>
      <c r="D12">
        <f t="shared" si="0"/>
        <v>7.1020000000000003</v>
      </c>
      <c r="E12">
        <f t="shared" si="0"/>
        <v>7.266</v>
      </c>
      <c r="F12">
        <f t="shared" si="0"/>
        <v>7.117</v>
      </c>
      <c r="G12">
        <f t="shared" si="0"/>
        <v>7.4790000000000001</v>
      </c>
      <c r="T12">
        <v>2024</v>
      </c>
      <c r="U12">
        <v>6.9960000000000004</v>
      </c>
      <c r="V12">
        <v>7.13</v>
      </c>
      <c r="W12">
        <v>7</v>
      </c>
      <c r="X12">
        <v>7.1310000000000002</v>
      </c>
      <c r="Y12">
        <v>7.008</v>
      </c>
      <c r="Z12">
        <v>7.3010000000000002</v>
      </c>
    </row>
    <row r="13" spans="1:26" x14ac:dyDescent="0.25">
      <c r="A13">
        <v>2026</v>
      </c>
      <c r="B13">
        <f t="shared" si="1"/>
        <v>7.1920000000000002</v>
      </c>
      <c r="C13">
        <f t="shared" si="0"/>
        <v>7.3860000000000001</v>
      </c>
      <c r="D13">
        <f t="shared" si="0"/>
        <v>7.2039999999999997</v>
      </c>
      <c r="E13">
        <f t="shared" si="0"/>
        <v>7.3970000000000002</v>
      </c>
      <c r="F13">
        <f t="shared" si="0"/>
        <v>7.2270000000000003</v>
      </c>
      <c r="G13">
        <f t="shared" si="0"/>
        <v>7.6369999999999996</v>
      </c>
      <c r="T13">
        <v>2025</v>
      </c>
      <c r="U13">
        <v>7.0949999999999998</v>
      </c>
      <c r="V13">
        <v>7.2649999999999997</v>
      </c>
      <c r="W13">
        <v>7.1020000000000003</v>
      </c>
      <c r="X13">
        <v>7.266</v>
      </c>
      <c r="Y13">
        <v>7.117</v>
      </c>
      <c r="Z13">
        <v>7.4790000000000001</v>
      </c>
    </row>
    <row r="14" spans="1:26" x14ac:dyDescent="0.25">
      <c r="A14">
        <v>2027</v>
      </c>
      <c r="B14">
        <f t="shared" si="1"/>
        <v>7.2880000000000003</v>
      </c>
      <c r="C14">
        <f t="shared" si="0"/>
        <v>7.508</v>
      </c>
      <c r="D14">
        <f t="shared" si="0"/>
        <v>7.3049999999999997</v>
      </c>
      <c r="E14">
        <f t="shared" si="0"/>
        <v>7.5289999999999999</v>
      </c>
      <c r="F14">
        <f t="shared" si="0"/>
        <v>7.3380000000000001</v>
      </c>
      <c r="G14">
        <f t="shared" si="0"/>
        <v>7.7949999999999999</v>
      </c>
      <c r="T14">
        <v>2026</v>
      </c>
      <c r="U14">
        <v>7.1920000000000002</v>
      </c>
      <c r="V14">
        <v>7.3860000000000001</v>
      </c>
      <c r="W14">
        <v>7.2039999999999997</v>
      </c>
      <c r="X14">
        <v>7.3970000000000002</v>
      </c>
      <c r="Y14">
        <v>7.2270000000000003</v>
      </c>
      <c r="Z14">
        <v>7.6369999999999996</v>
      </c>
    </row>
    <row r="15" spans="1:26" x14ac:dyDescent="0.25">
      <c r="A15">
        <v>2028</v>
      </c>
      <c r="B15">
        <f t="shared" si="1"/>
        <v>7.3819999999999997</v>
      </c>
      <c r="C15">
        <f t="shared" si="0"/>
        <v>7.6310000000000002</v>
      </c>
      <c r="D15">
        <f t="shared" si="0"/>
        <v>7.4059999999999997</v>
      </c>
      <c r="E15">
        <f t="shared" si="0"/>
        <v>7.6619999999999999</v>
      </c>
      <c r="F15">
        <f t="shared" si="0"/>
        <v>7.4489999999999998</v>
      </c>
      <c r="G15">
        <f t="shared" si="0"/>
        <v>7.9530000000000003</v>
      </c>
      <c r="T15">
        <v>2027</v>
      </c>
      <c r="U15">
        <v>7.2880000000000003</v>
      </c>
      <c r="V15">
        <v>7.508</v>
      </c>
      <c r="W15">
        <v>7.3049999999999997</v>
      </c>
      <c r="X15">
        <v>7.5289999999999999</v>
      </c>
      <c r="Y15">
        <v>7.3380000000000001</v>
      </c>
      <c r="Z15">
        <v>7.7949999999999999</v>
      </c>
    </row>
    <row r="16" spans="1:26" x14ac:dyDescent="0.25">
      <c r="A16">
        <v>2029</v>
      </c>
      <c r="B16">
        <f t="shared" si="1"/>
        <v>7.4740000000000002</v>
      </c>
      <c r="C16">
        <f t="shared" si="0"/>
        <v>7.7519999999999998</v>
      </c>
      <c r="D16">
        <f t="shared" si="0"/>
        <v>7.5060000000000002</v>
      </c>
      <c r="E16">
        <f t="shared" si="0"/>
        <v>7.7939999999999996</v>
      </c>
      <c r="F16">
        <f t="shared" si="0"/>
        <v>7.56</v>
      </c>
      <c r="G16">
        <f t="shared" si="0"/>
        <v>8.11</v>
      </c>
      <c r="T16">
        <v>2028</v>
      </c>
      <c r="U16">
        <v>7.3819999999999997</v>
      </c>
      <c r="V16">
        <v>7.6310000000000002</v>
      </c>
      <c r="W16">
        <v>7.4059999999999997</v>
      </c>
      <c r="X16">
        <v>7.6619999999999999</v>
      </c>
      <c r="Y16">
        <v>7.4489999999999998</v>
      </c>
      <c r="Z16">
        <v>7.9530000000000003</v>
      </c>
    </row>
    <row r="17" spans="1:26" x14ac:dyDescent="0.25">
      <c r="A17">
        <v>2030</v>
      </c>
      <c r="B17">
        <f t="shared" si="1"/>
        <v>7.5650000000000004</v>
      </c>
      <c r="C17">
        <f t="shared" si="0"/>
        <v>7.8739999999999997</v>
      </c>
      <c r="D17">
        <f t="shared" si="0"/>
        <v>7.6070000000000002</v>
      </c>
      <c r="E17">
        <f t="shared" si="0"/>
        <v>7.9249999999999998</v>
      </c>
      <c r="F17">
        <f t="shared" si="0"/>
        <v>7.6719999999999997</v>
      </c>
      <c r="G17">
        <f t="shared" si="0"/>
        <v>8.2680000000000007</v>
      </c>
      <c r="T17">
        <v>2029</v>
      </c>
      <c r="U17">
        <v>7.4740000000000002</v>
      </c>
      <c r="V17">
        <v>7.7519999999999998</v>
      </c>
      <c r="W17">
        <v>7.5060000000000002</v>
      </c>
      <c r="X17">
        <v>7.7939999999999996</v>
      </c>
      <c r="Y17">
        <v>7.56</v>
      </c>
      <c r="Z17">
        <v>8.11</v>
      </c>
    </row>
    <row r="18" spans="1:26" x14ac:dyDescent="0.25">
      <c r="A18">
        <v>2031</v>
      </c>
      <c r="B18">
        <f t="shared" si="1"/>
        <v>7.6529999999999996</v>
      </c>
      <c r="C18">
        <f t="shared" si="0"/>
        <v>7.976</v>
      </c>
      <c r="D18">
        <f t="shared" si="0"/>
        <v>7.7069999999999999</v>
      </c>
      <c r="E18">
        <f t="shared" si="0"/>
        <v>8.0500000000000007</v>
      </c>
      <c r="F18">
        <f t="shared" si="0"/>
        <v>7.7850000000000001</v>
      </c>
      <c r="G18">
        <f t="shared" si="0"/>
        <v>8.4160000000000004</v>
      </c>
      <c r="T18">
        <v>2030</v>
      </c>
      <c r="U18">
        <v>7.5650000000000004</v>
      </c>
      <c r="V18">
        <v>7.8739999999999997</v>
      </c>
      <c r="W18">
        <v>7.6070000000000002</v>
      </c>
      <c r="X18">
        <v>7.9249999999999998</v>
      </c>
      <c r="Y18">
        <v>7.6719999999999997</v>
      </c>
      <c r="Z18">
        <v>8.2680000000000007</v>
      </c>
    </row>
    <row r="19" spans="1:26" x14ac:dyDescent="0.25">
      <c r="A19">
        <v>2032</v>
      </c>
      <c r="B19">
        <f t="shared" si="1"/>
        <v>7.7409999999999997</v>
      </c>
      <c r="C19">
        <f t="shared" si="0"/>
        <v>8.0779999999999994</v>
      </c>
      <c r="D19">
        <f t="shared" si="0"/>
        <v>7.8079999999999998</v>
      </c>
      <c r="E19">
        <f t="shared" si="0"/>
        <v>8.1739999999999995</v>
      </c>
      <c r="F19">
        <f t="shared" si="0"/>
        <v>7.8979999999999997</v>
      </c>
      <c r="G19">
        <f t="shared" si="0"/>
        <v>8.5640000000000001</v>
      </c>
      <c r="T19">
        <v>2031</v>
      </c>
      <c r="U19">
        <v>7.6529999999999996</v>
      </c>
      <c r="V19">
        <v>7.976</v>
      </c>
      <c r="W19">
        <v>7.7069999999999999</v>
      </c>
      <c r="X19">
        <v>8.0500000000000007</v>
      </c>
      <c r="Y19">
        <v>7.7850000000000001</v>
      </c>
      <c r="Z19">
        <v>8.4160000000000004</v>
      </c>
    </row>
    <row r="20" spans="1:26" x14ac:dyDescent="0.25">
      <c r="A20">
        <v>2033</v>
      </c>
      <c r="B20">
        <f t="shared" si="1"/>
        <v>7.827</v>
      </c>
      <c r="C20">
        <f t="shared" si="0"/>
        <v>8.18</v>
      </c>
      <c r="D20">
        <f t="shared" si="0"/>
        <v>7.9080000000000004</v>
      </c>
      <c r="E20">
        <f t="shared" si="0"/>
        <v>8.2989999999999995</v>
      </c>
      <c r="F20">
        <f t="shared" si="0"/>
        <v>8.0150000000000006</v>
      </c>
      <c r="G20">
        <f t="shared" si="0"/>
        <v>8.7129999999999992</v>
      </c>
      <c r="T20">
        <v>2032</v>
      </c>
      <c r="U20">
        <v>7.7409999999999997</v>
      </c>
      <c r="V20">
        <v>8.0779999999999994</v>
      </c>
      <c r="W20">
        <v>7.8079999999999998</v>
      </c>
      <c r="X20">
        <v>8.1739999999999995</v>
      </c>
      <c r="Y20">
        <v>7.8979999999999997</v>
      </c>
      <c r="Z20">
        <v>8.5640000000000001</v>
      </c>
    </row>
    <row r="21" spans="1:26" x14ac:dyDescent="0.25">
      <c r="A21">
        <v>2034</v>
      </c>
      <c r="B21">
        <f t="shared" si="1"/>
        <v>7.9119999999999999</v>
      </c>
      <c r="C21">
        <f t="shared" si="0"/>
        <v>8.282</v>
      </c>
      <c r="D21">
        <f t="shared" si="0"/>
        <v>8.0079999999999991</v>
      </c>
      <c r="E21">
        <f t="shared" si="0"/>
        <v>8.4220000000000006</v>
      </c>
      <c r="F21">
        <f t="shared" si="0"/>
        <v>8.1340000000000003</v>
      </c>
      <c r="G21">
        <f t="shared" si="0"/>
        <v>8.8610000000000007</v>
      </c>
      <c r="T21">
        <v>2033</v>
      </c>
      <c r="U21">
        <v>7.827</v>
      </c>
      <c r="V21">
        <v>8.18</v>
      </c>
      <c r="W21">
        <v>7.9080000000000004</v>
      </c>
      <c r="X21">
        <v>8.2989999999999995</v>
      </c>
      <c r="Y21">
        <v>8.0150000000000006</v>
      </c>
      <c r="Z21">
        <v>8.7129999999999992</v>
      </c>
    </row>
    <row r="22" spans="1:26" x14ac:dyDescent="0.25">
      <c r="A22">
        <v>2035</v>
      </c>
      <c r="B22">
        <f t="shared" si="1"/>
        <v>7.9950000000000001</v>
      </c>
      <c r="C22">
        <f t="shared" si="0"/>
        <v>8.3840000000000003</v>
      </c>
      <c r="D22">
        <f t="shared" si="0"/>
        <v>8.1069999999999993</v>
      </c>
      <c r="E22">
        <f t="shared" si="0"/>
        <v>8.5470000000000006</v>
      </c>
      <c r="F22">
        <f t="shared" si="0"/>
        <v>8.2579999999999991</v>
      </c>
      <c r="G22">
        <f t="shared" si="0"/>
        <v>9.0090000000000003</v>
      </c>
      <c r="T22">
        <v>2034</v>
      </c>
      <c r="U22">
        <v>7.9119999999999999</v>
      </c>
      <c r="V22">
        <v>8.282</v>
      </c>
      <c r="W22">
        <v>8.0079999999999991</v>
      </c>
      <c r="X22">
        <v>8.4220000000000006</v>
      </c>
      <c r="Y22">
        <v>8.1340000000000003</v>
      </c>
      <c r="Z22">
        <v>8.8610000000000007</v>
      </c>
    </row>
    <row r="23" spans="1:26" x14ac:dyDescent="0.25">
      <c r="A23">
        <v>2036</v>
      </c>
      <c r="B23">
        <f t="shared" si="1"/>
        <v>8.0779999999999994</v>
      </c>
      <c r="C23">
        <f t="shared" si="1"/>
        <v>8.4710000000000001</v>
      </c>
      <c r="D23">
        <f t="shared" si="1"/>
        <v>8.2059999999999995</v>
      </c>
      <c r="E23">
        <f t="shared" si="1"/>
        <v>8.6660000000000004</v>
      </c>
      <c r="F23">
        <f t="shared" si="1"/>
        <v>8.3829999999999991</v>
      </c>
      <c r="G23">
        <f t="shared" si="1"/>
        <v>9.1460000000000008</v>
      </c>
      <c r="T23">
        <v>2035</v>
      </c>
      <c r="U23">
        <v>7.9950000000000001</v>
      </c>
      <c r="V23">
        <v>8.3840000000000003</v>
      </c>
      <c r="W23">
        <v>8.1069999999999993</v>
      </c>
      <c r="X23">
        <v>8.5470000000000006</v>
      </c>
      <c r="Y23">
        <v>8.2579999999999991</v>
      </c>
      <c r="Z23">
        <v>9.0090000000000003</v>
      </c>
    </row>
    <row r="24" spans="1:26" x14ac:dyDescent="0.25">
      <c r="A24">
        <v>2037</v>
      </c>
      <c r="B24">
        <f t="shared" si="1"/>
        <v>8.1590000000000007</v>
      </c>
      <c r="C24">
        <f t="shared" si="1"/>
        <v>8.5579999999999998</v>
      </c>
      <c r="D24">
        <f t="shared" si="1"/>
        <v>8.3049999999999997</v>
      </c>
      <c r="E24">
        <f t="shared" si="1"/>
        <v>8.7840000000000007</v>
      </c>
      <c r="F24">
        <f t="shared" si="1"/>
        <v>8.5090000000000003</v>
      </c>
      <c r="G24">
        <f t="shared" si="1"/>
        <v>9.2829999999999995</v>
      </c>
      <c r="T24">
        <v>2036</v>
      </c>
      <c r="U24">
        <v>8.0779999999999994</v>
      </c>
      <c r="V24">
        <v>8.4710000000000001</v>
      </c>
      <c r="W24">
        <v>8.2059999999999995</v>
      </c>
      <c r="X24">
        <v>8.6660000000000004</v>
      </c>
      <c r="Y24">
        <v>8.3829999999999991</v>
      </c>
      <c r="Z24">
        <v>9.1460000000000008</v>
      </c>
    </row>
    <row r="25" spans="1:26" x14ac:dyDescent="0.25">
      <c r="A25">
        <v>2038</v>
      </c>
      <c r="B25">
        <f t="shared" si="1"/>
        <v>8.2390000000000008</v>
      </c>
      <c r="C25">
        <f t="shared" si="1"/>
        <v>8.6449999999999996</v>
      </c>
      <c r="D25">
        <f t="shared" si="1"/>
        <v>8.4030000000000005</v>
      </c>
      <c r="E25">
        <f t="shared" si="1"/>
        <v>8.9030000000000005</v>
      </c>
      <c r="F25">
        <f t="shared" si="1"/>
        <v>8.6349999999999998</v>
      </c>
      <c r="G25">
        <f t="shared" si="1"/>
        <v>9.4209999999999994</v>
      </c>
      <c r="T25">
        <v>2037</v>
      </c>
      <c r="U25">
        <v>8.1590000000000007</v>
      </c>
      <c r="V25">
        <v>8.5579999999999998</v>
      </c>
      <c r="W25">
        <v>8.3049999999999997</v>
      </c>
      <c r="X25">
        <v>8.7840000000000007</v>
      </c>
      <c r="Y25">
        <v>8.5090000000000003</v>
      </c>
      <c r="Z25">
        <v>9.2829999999999995</v>
      </c>
    </row>
    <row r="26" spans="1:26" x14ac:dyDescent="0.25">
      <c r="A26">
        <v>2039</v>
      </c>
      <c r="B26">
        <f t="shared" si="1"/>
        <v>8.3190000000000008</v>
      </c>
      <c r="C26">
        <f t="shared" si="1"/>
        <v>8.7319999999999993</v>
      </c>
      <c r="D26">
        <f t="shared" si="1"/>
        <v>8.5</v>
      </c>
      <c r="E26">
        <f t="shared" si="1"/>
        <v>9.0220000000000002</v>
      </c>
      <c r="F26">
        <f t="shared" si="1"/>
        <v>8.7609999999999992</v>
      </c>
      <c r="G26">
        <f t="shared" si="1"/>
        <v>9.5579999999999998</v>
      </c>
      <c r="T26">
        <v>2038</v>
      </c>
      <c r="U26">
        <v>8.2390000000000008</v>
      </c>
      <c r="V26">
        <v>8.6449999999999996</v>
      </c>
      <c r="W26">
        <v>8.4030000000000005</v>
      </c>
      <c r="X26">
        <v>8.9030000000000005</v>
      </c>
      <c r="Y26">
        <v>8.6349999999999998</v>
      </c>
      <c r="Z26">
        <v>9.4209999999999994</v>
      </c>
    </row>
    <row r="27" spans="1:26" x14ac:dyDescent="0.25">
      <c r="A27">
        <v>2040</v>
      </c>
      <c r="B27">
        <f t="shared" si="1"/>
        <v>8.3960000000000008</v>
      </c>
      <c r="C27">
        <f t="shared" si="1"/>
        <v>8.8190000000000008</v>
      </c>
      <c r="D27">
        <f t="shared" si="1"/>
        <v>8.5960000000000001</v>
      </c>
      <c r="E27">
        <f t="shared" si="1"/>
        <v>9.14</v>
      </c>
      <c r="F27">
        <f t="shared" si="1"/>
        <v>8.8859999999999992</v>
      </c>
      <c r="G27">
        <f t="shared" si="1"/>
        <v>9.6959999999999997</v>
      </c>
      <c r="T27">
        <v>2039</v>
      </c>
      <c r="U27">
        <v>8.3190000000000008</v>
      </c>
      <c r="V27">
        <v>8.7319999999999993</v>
      </c>
      <c r="W27">
        <v>8.5</v>
      </c>
      <c r="X27">
        <v>9.0220000000000002</v>
      </c>
      <c r="Y27">
        <v>8.7609999999999992</v>
      </c>
      <c r="Z27">
        <v>9.5579999999999998</v>
      </c>
    </row>
    <row r="28" spans="1:26" x14ac:dyDescent="0.25">
      <c r="A28">
        <v>2041</v>
      </c>
      <c r="B28">
        <f t="shared" si="1"/>
        <v>8.4730000000000008</v>
      </c>
      <c r="C28">
        <f t="shared" si="1"/>
        <v>8.8949999999999996</v>
      </c>
      <c r="D28">
        <f t="shared" si="1"/>
        <v>8.6910000000000007</v>
      </c>
      <c r="E28">
        <f t="shared" si="1"/>
        <v>9.2520000000000007</v>
      </c>
      <c r="F28">
        <f t="shared" si="1"/>
        <v>9.0109999999999992</v>
      </c>
      <c r="G28">
        <f t="shared" si="1"/>
        <v>9.8209999999999997</v>
      </c>
      <c r="T28">
        <v>2040</v>
      </c>
      <c r="U28">
        <v>8.3960000000000008</v>
      </c>
      <c r="V28">
        <v>8.8190000000000008</v>
      </c>
      <c r="W28">
        <v>8.5960000000000001</v>
      </c>
      <c r="X28">
        <v>9.14</v>
      </c>
      <c r="Y28">
        <v>8.8859999999999992</v>
      </c>
      <c r="Z28">
        <v>9.6959999999999997</v>
      </c>
    </row>
    <row r="29" spans="1:26" x14ac:dyDescent="0.25">
      <c r="A29">
        <v>2042</v>
      </c>
      <c r="B29">
        <f t="shared" si="1"/>
        <v>8.5489999999999995</v>
      </c>
      <c r="C29">
        <f t="shared" si="1"/>
        <v>8.9700000000000006</v>
      </c>
      <c r="D29">
        <f t="shared" si="1"/>
        <v>8.7850000000000001</v>
      </c>
      <c r="E29">
        <f t="shared" si="1"/>
        <v>9.3640000000000008</v>
      </c>
      <c r="F29">
        <f t="shared" si="1"/>
        <v>9.1349999999999998</v>
      </c>
      <c r="G29">
        <f t="shared" si="1"/>
        <v>9.9459999999999997</v>
      </c>
      <c r="I29" t="str">
        <f>A5</f>
        <v>India</v>
      </c>
      <c r="J29" t="s">
        <v>8</v>
      </c>
      <c r="K29" t="s">
        <v>8</v>
      </c>
      <c r="L29" t="s">
        <v>8</v>
      </c>
      <c r="M29" t="s">
        <v>8</v>
      </c>
      <c r="N29" t="s">
        <v>8</v>
      </c>
      <c r="O29" t="s">
        <v>8</v>
      </c>
      <c r="T29">
        <v>2041</v>
      </c>
      <c r="U29">
        <v>8.4730000000000008</v>
      </c>
      <c r="V29">
        <v>8.8949999999999996</v>
      </c>
      <c r="W29">
        <v>8.6910000000000007</v>
      </c>
      <c r="X29">
        <v>9.2520000000000007</v>
      </c>
      <c r="Y29">
        <v>9.0109999999999992</v>
      </c>
      <c r="Z29">
        <v>9.8209999999999997</v>
      </c>
    </row>
    <row r="30" spans="1:26" x14ac:dyDescent="0.25">
      <c r="A30">
        <v>2043</v>
      </c>
      <c r="B30">
        <f t="shared" si="1"/>
        <v>8.6240000000000006</v>
      </c>
      <c r="C30">
        <f t="shared" si="1"/>
        <v>9.0470000000000006</v>
      </c>
      <c r="D30">
        <f t="shared" si="1"/>
        <v>8.8789999999999996</v>
      </c>
      <c r="E30">
        <f t="shared" si="1"/>
        <v>9.4740000000000002</v>
      </c>
      <c r="F30">
        <f t="shared" si="1"/>
        <v>9.2579999999999991</v>
      </c>
      <c r="G30">
        <f t="shared" si="1"/>
        <v>10.07</v>
      </c>
      <c r="I30" t="s">
        <v>15</v>
      </c>
      <c r="J30" t="str">
        <f>B6</f>
        <v>SSP3 IFs</v>
      </c>
      <c r="K30" t="str">
        <f t="shared" ref="K30:O31" si="2">C6</f>
        <v>SSP3 WIC</v>
      </c>
      <c r="L30" t="str">
        <f t="shared" si="2"/>
        <v>SSP2 IFs</v>
      </c>
      <c r="M30" t="str">
        <f t="shared" si="2"/>
        <v>SSP2 WIC</v>
      </c>
      <c r="N30" t="str">
        <f t="shared" si="2"/>
        <v>SSP5 IFs</v>
      </c>
      <c r="O30" t="str">
        <f t="shared" si="2"/>
        <v>SSP5 WIC</v>
      </c>
      <c r="T30">
        <v>2042</v>
      </c>
      <c r="U30">
        <v>8.5489999999999995</v>
      </c>
      <c r="V30">
        <v>8.9700000000000006</v>
      </c>
      <c r="W30">
        <v>8.7850000000000001</v>
      </c>
      <c r="X30">
        <v>9.3640000000000008</v>
      </c>
      <c r="Y30">
        <v>9.1349999999999998</v>
      </c>
      <c r="Z30">
        <v>9.9459999999999997</v>
      </c>
    </row>
    <row r="31" spans="1:26" x14ac:dyDescent="0.25">
      <c r="A31">
        <v>2044</v>
      </c>
      <c r="B31">
        <f t="shared" si="1"/>
        <v>8.6969999999999992</v>
      </c>
      <c r="C31">
        <f t="shared" si="1"/>
        <v>9.1219999999999999</v>
      </c>
      <c r="D31">
        <f t="shared" si="1"/>
        <v>8.9719999999999995</v>
      </c>
      <c r="E31">
        <f t="shared" si="1"/>
        <v>9.5860000000000003</v>
      </c>
      <c r="F31">
        <f t="shared" si="1"/>
        <v>9.3800000000000008</v>
      </c>
      <c r="G31">
        <f t="shared" si="1"/>
        <v>10.199999999999999</v>
      </c>
      <c r="I31">
        <v>2020</v>
      </c>
      <c r="J31" s="1">
        <f>B7</f>
        <v>6.59</v>
      </c>
      <c r="K31" s="2">
        <f t="shared" si="2"/>
        <v>6.59</v>
      </c>
      <c r="L31" s="1">
        <f t="shared" si="2"/>
        <v>6.59</v>
      </c>
      <c r="M31" s="2">
        <f t="shared" si="2"/>
        <v>6.59</v>
      </c>
      <c r="N31" s="1">
        <f t="shared" si="2"/>
        <v>6.59</v>
      </c>
      <c r="O31" s="2">
        <f t="shared" si="2"/>
        <v>6.59</v>
      </c>
      <c r="T31">
        <v>2043</v>
      </c>
      <c r="U31">
        <v>8.6240000000000006</v>
      </c>
      <c r="V31">
        <v>9.0470000000000006</v>
      </c>
      <c r="W31">
        <v>8.8789999999999996</v>
      </c>
      <c r="X31">
        <v>9.4740000000000002</v>
      </c>
      <c r="Y31">
        <v>9.2579999999999991</v>
      </c>
      <c r="Z31">
        <v>10.07</v>
      </c>
    </row>
    <row r="32" spans="1:26" x14ac:dyDescent="0.25">
      <c r="A32">
        <v>2045</v>
      </c>
      <c r="B32">
        <f t="shared" si="1"/>
        <v>8.7690000000000001</v>
      </c>
      <c r="C32">
        <f t="shared" si="1"/>
        <v>9.1989999999999998</v>
      </c>
      <c r="D32">
        <f t="shared" si="1"/>
        <v>9.0630000000000006</v>
      </c>
      <c r="E32">
        <f t="shared" si="1"/>
        <v>9.6980000000000004</v>
      </c>
      <c r="F32">
        <f t="shared" si="1"/>
        <v>9.5009999999999994</v>
      </c>
      <c r="G32">
        <f t="shared" si="1"/>
        <v>10.32</v>
      </c>
      <c r="I32">
        <v>2030</v>
      </c>
      <c r="J32" s="1">
        <f t="shared" ref="J32:O32" si="3">B17</f>
        <v>7.5650000000000004</v>
      </c>
      <c r="K32" s="2">
        <f t="shared" si="3"/>
        <v>7.8739999999999997</v>
      </c>
      <c r="L32" s="1">
        <f t="shared" si="3"/>
        <v>7.6070000000000002</v>
      </c>
      <c r="M32" s="2">
        <f t="shared" si="3"/>
        <v>7.9249999999999998</v>
      </c>
      <c r="N32" s="1">
        <f t="shared" si="3"/>
        <v>7.6719999999999997</v>
      </c>
      <c r="O32" s="2">
        <f t="shared" si="3"/>
        <v>8.2680000000000007</v>
      </c>
      <c r="T32">
        <v>2044</v>
      </c>
      <c r="U32">
        <v>8.6969999999999992</v>
      </c>
      <c r="V32">
        <v>9.1219999999999999</v>
      </c>
      <c r="W32">
        <v>8.9719999999999995</v>
      </c>
      <c r="X32">
        <v>9.5860000000000003</v>
      </c>
      <c r="Y32">
        <v>9.3800000000000008</v>
      </c>
      <c r="Z32">
        <v>10.199999999999999</v>
      </c>
    </row>
    <row r="33" spans="1:26" x14ac:dyDescent="0.25">
      <c r="A33">
        <v>2046</v>
      </c>
      <c r="B33">
        <f t="shared" si="1"/>
        <v>8.84</v>
      </c>
      <c r="C33">
        <f t="shared" si="1"/>
        <v>9.266</v>
      </c>
      <c r="D33">
        <f t="shared" si="1"/>
        <v>9.1539999999999999</v>
      </c>
      <c r="E33">
        <f t="shared" si="1"/>
        <v>9.8010000000000002</v>
      </c>
      <c r="F33">
        <f t="shared" si="1"/>
        <v>9.6210000000000004</v>
      </c>
      <c r="G33">
        <f t="shared" si="1"/>
        <v>10.43</v>
      </c>
      <c r="I33">
        <v>2040</v>
      </c>
      <c r="J33" s="1">
        <f t="shared" ref="J33:O33" si="4">B27</f>
        <v>8.3960000000000008</v>
      </c>
      <c r="K33" s="2">
        <f t="shared" si="4"/>
        <v>8.8190000000000008</v>
      </c>
      <c r="L33" s="1">
        <f t="shared" si="4"/>
        <v>8.5960000000000001</v>
      </c>
      <c r="M33" s="2">
        <f t="shared" si="4"/>
        <v>9.14</v>
      </c>
      <c r="N33" s="1">
        <f t="shared" si="4"/>
        <v>8.8859999999999992</v>
      </c>
      <c r="O33" s="2">
        <f t="shared" si="4"/>
        <v>9.6959999999999997</v>
      </c>
      <c r="T33">
        <v>2045</v>
      </c>
      <c r="U33">
        <v>8.7690000000000001</v>
      </c>
      <c r="V33">
        <v>9.1989999999999998</v>
      </c>
      <c r="W33">
        <v>9.0630000000000006</v>
      </c>
      <c r="X33">
        <v>9.6980000000000004</v>
      </c>
      <c r="Y33">
        <v>9.5009999999999994</v>
      </c>
      <c r="Z33">
        <v>10.32</v>
      </c>
    </row>
    <row r="34" spans="1:26" x14ac:dyDescent="0.25">
      <c r="A34">
        <v>2047</v>
      </c>
      <c r="B34">
        <f t="shared" si="1"/>
        <v>8.91</v>
      </c>
      <c r="C34">
        <f t="shared" si="1"/>
        <v>9.3330000000000002</v>
      </c>
      <c r="D34">
        <f t="shared" si="1"/>
        <v>9.2439999999999998</v>
      </c>
      <c r="E34">
        <f t="shared" si="1"/>
        <v>9.9049999999999994</v>
      </c>
      <c r="F34">
        <f t="shared" si="1"/>
        <v>9.74</v>
      </c>
      <c r="G34">
        <f t="shared" si="1"/>
        <v>10.54</v>
      </c>
      <c r="I34">
        <v>2050</v>
      </c>
      <c r="J34" s="1">
        <f t="shared" ref="J34:O34" si="5">B37</f>
        <v>9.1110000000000007</v>
      </c>
      <c r="K34" s="2">
        <f t="shared" si="5"/>
        <v>9.5359999999999996</v>
      </c>
      <c r="L34" s="1">
        <f t="shared" si="5"/>
        <v>9.5079999999999991</v>
      </c>
      <c r="M34" s="2">
        <f t="shared" si="5"/>
        <v>10.210000000000001</v>
      </c>
      <c r="N34" s="1">
        <f t="shared" si="5"/>
        <v>10.09</v>
      </c>
      <c r="O34" s="2">
        <f t="shared" si="5"/>
        <v>10.87</v>
      </c>
      <c r="T34">
        <v>2046</v>
      </c>
      <c r="U34">
        <v>8.84</v>
      </c>
      <c r="V34">
        <v>9.266</v>
      </c>
      <c r="W34">
        <v>9.1539999999999999</v>
      </c>
      <c r="X34">
        <v>9.8010000000000002</v>
      </c>
      <c r="Y34">
        <v>9.6210000000000004</v>
      </c>
      <c r="Z34">
        <v>10.43</v>
      </c>
    </row>
    <row r="35" spans="1:26" x14ac:dyDescent="0.25">
      <c r="A35">
        <v>2048</v>
      </c>
      <c r="B35">
        <f t="shared" si="1"/>
        <v>8.9779999999999998</v>
      </c>
      <c r="C35">
        <f t="shared" si="1"/>
        <v>9.4009999999999998</v>
      </c>
      <c r="D35">
        <f t="shared" si="1"/>
        <v>9.3330000000000002</v>
      </c>
      <c r="E35">
        <f t="shared" si="1"/>
        <v>10.01</v>
      </c>
      <c r="F35">
        <f t="shared" si="1"/>
        <v>9.8569999999999993</v>
      </c>
      <c r="G35">
        <f t="shared" si="1"/>
        <v>10.65</v>
      </c>
      <c r="I35">
        <v>2060</v>
      </c>
      <c r="J35" s="1">
        <f t="shared" ref="J35:O35" si="6">B47</f>
        <v>9.7100000000000009</v>
      </c>
      <c r="K35" s="2">
        <f t="shared" si="6"/>
        <v>10.09</v>
      </c>
      <c r="L35" s="1">
        <f t="shared" si="6"/>
        <v>10.33</v>
      </c>
      <c r="M35" s="2">
        <f t="shared" si="6"/>
        <v>11.18</v>
      </c>
      <c r="N35" s="1">
        <f t="shared" si="6"/>
        <v>11.13</v>
      </c>
      <c r="O35" s="2">
        <f t="shared" si="6"/>
        <v>11.83</v>
      </c>
      <c r="T35">
        <v>2047</v>
      </c>
      <c r="U35">
        <v>8.91</v>
      </c>
      <c r="V35">
        <v>9.3330000000000002</v>
      </c>
      <c r="W35">
        <v>9.2439999999999998</v>
      </c>
      <c r="X35">
        <v>9.9049999999999994</v>
      </c>
      <c r="Y35">
        <v>9.74</v>
      </c>
      <c r="Z35">
        <v>10.54</v>
      </c>
    </row>
    <row r="36" spans="1:26" x14ac:dyDescent="0.25">
      <c r="A36">
        <v>2049</v>
      </c>
      <c r="B36">
        <f t="shared" si="1"/>
        <v>9.0449999999999999</v>
      </c>
      <c r="C36">
        <f t="shared" si="1"/>
        <v>9.468</v>
      </c>
      <c r="D36">
        <f t="shared" si="1"/>
        <v>9.4209999999999994</v>
      </c>
      <c r="E36">
        <f t="shared" si="1"/>
        <v>10.11</v>
      </c>
      <c r="F36">
        <f t="shared" si="1"/>
        <v>9.9719999999999995</v>
      </c>
      <c r="G36">
        <f t="shared" si="1"/>
        <v>10.76</v>
      </c>
      <c r="I36">
        <v>2070</v>
      </c>
      <c r="J36" s="1">
        <f t="shared" ref="J36:O36" si="7">B57</f>
        <v>10.23</v>
      </c>
      <c r="K36" s="2">
        <f t="shared" si="7"/>
        <v>10.48</v>
      </c>
      <c r="L36" s="1">
        <f t="shared" si="7"/>
        <v>11.1</v>
      </c>
      <c r="M36" s="2">
        <f t="shared" si="7"/>
        <v>12.04</v>
      </c>
      <c r="N36" s="1">
        <f t="shared" si="7"/>
        <v>12.07</v>
      </c>
      <c r="O36" s="2">
        <f t="shared" si="7"/>
        <v>12.66</v>
      </c>
      <c r="T36">
        <v>2048</v>
      </c>
      <c r="U36">
        <v>8.9779999999999998</v>
      </c>
      <c r="V36">
        <v>9.4009999999999998</v>
      </c>
      <c r="W36">
        <v>9.3330000000000002</v>
      </c>
      <c r="X36">
        <v>10.01</v>
      </c>
      <c r="Y36">
        <v>9.8569999999999993</v>
      </c>
      <c r="Z36">
        <v>10.65</v>
      </c>
    </row>
    <row r="37" spans="1:26" x14ac:dyDescent="0.25">
      <c r="A37">
        <v>2050</v>
      </c>
      <c r="B37">
        <f t="shared" si="1"/>
        <v>9.1110000000000007</v>
      </c>
      <c r="C37">
        <f t="shared" si="1"/>
        <v>9.5359999999999996</v>
      </c>
      <c r="D37">
        <f t="shared" si="1"/>
        <v>9.5079999999999991</v>
      </c>
      <c r="E37">
        <f t="shared" si="1"/>
        <v>10.210000000000001</v>
      </c>
      <c r="F37">
        <f t="shared" si="1"/>
        <v>10.09</v>
      </c>
      <c r="G37">
        <f t="shared" si="1"/>
        <v>10.87</v>
      </c>
      <c r="I37">
        <v>2080</v>
      </c>
      <c r="J37" s="1">
        <f t="shared" ref="J37:O37" si="8">B67</f>
        <v>10.68</v>
      </c>
      <c r="K37" s="2">
        <f t="shared" si="8"/>
        <v>10.68</v>
      </c>
      <c r="L37" s="1">
        <f t="shared" si="8"/>
        <v>11.84</v>
      </c>
      <c r="M37" s="2">
        <f t="shared" si="8"/>
        <v>12.77</v>
      </c>
      <c r="N37" s="1">
        <f t="shared" si="8"/>
        <v>12.93</v>
      </c>
      <c r="O37" s="2">
        <f t="shared" si="8"/>
        <v>13.37</v>
      </c>
      <c r="T37">
        <v>2049</v>
      </c>
      <c r="U37">
        <v>9.0449999999999999</v>
      </c>
      <c r="V37">
        <v>9.468</v>
      </c>
      <c r="W37">
        <v>9.4209999999999994</v>
      </c>
      <c r="X37">
        <v>10.11</v>
      </c>
      <c r="Y37">
        <v>9.9719999999999995</v>
      </c>
      <c r="Z37">
        <v>10.76</v>
      </c>
    </row>
    <row r="38" spans="1:26" x14ac:dyDescent="0.25">
      <c r="A38">
        <v>2051</v>
      </c>
      <c r="B38">
        <f t="shared" si="1"/>
        <v>9.1760000000000002</v>
      </c>
      <c r="C38">
        <f t="shared" si="1"/>
        <v>9.5960000000000001</v>
      </c>
      <c r="D38">
        <f t="shared" si="1"/>
        <v>9.5939999999999994</v>
      </c>
      <c r="E38">
        <f t="shared" si="1"/>
        <v>10.31</v>
      </c>
      <c r="F38">
        <f t="shared" si="1"/>
        <v>10.199999999999999</v>
      </c>
      <c r="G38">
        <f t="shared" si="1"/>
        <v>10.97</v>
      </c>
      <c r="I38">
        <v>2090</v>
      </c>
      <c r="J38" s="1">
        <f t="shared" ref="J38:O38" si="9">B77</f>
        <v>11.06</v>
      </c>
      <c r="K38" s="2">
        <f t="shared" si="9"/>
        <v>10.75</v>
      </c>
      <c r="L38" s="1">
        <f t="shared" si="9"/>
        <v>12.5</v>
      </c>
      <c r="M38" s="2">
        <f t="shared" si="9"/>
        <v>13.37</v>
      </c>
      <c r="N38" s="1">
        <f t="shared" si="9"/>
        <v>13.66</v>
      </c>
      <c r="O38" s="2">
        <f t="shared" si="9"/>
        <v>13.95</v>
      </c>
      <c r="T38">
        <v>2050</v>
      </c>
      <c r="U38">
        <v>9.1110000000000007</v>
      </c>
      <c r="V38">
        <v>9.5359999999999996</v>
      </c>
      <c r="W38">
        <v>9.5079999999999991</v>
      </c>
      <c r="X38">
        <v>10.210000000000001</v>
      </c>
      <c r="Y38">
        <v>10.09</v>
      </c>
      <c r="Z38">
        <v>10.87</v>
      </c>
    </row>
    <row r="39" spans="1:26" x14ac:dyDescent="0.25">
      <c r="A39">
        <v>2052</v>
      </c>
      <c r="B39">
        <f t="shared" si="1"/>
        <v>9.2390000000000008</v>
      </c>
      <c r="C39">
        <f t="shared" si="1"/>
        <v>9.6549999999999994</v>
      </c>
      <c r="D39">
        <f t="shared" si="1"/>
        <v>9.6790000000000003</v>
      </c>
      <c r="E39">
        <f t="shared" si="1"/>
        <v>10.41</v>
      </c>
      <c r="F39">
        <f t="shared" si="1"/>
        <v>10.31</v>
      </c>
      <c r="G39">
        <f t="shared" si="1"/>
        <v>11.07</v>
      </c>
      <c r="I39">
        <v>2100</v>
      </c>
      <c r="J39" s="1">
        <f t="shared" ref="J39:O39" si="10">B87</f>
        <v>11.37</v>
      </c>
      <c r="K39" s="2">
        <f t="shared" si="10"/>
        <v>10.76</v>
      </c>
      <c r="L39" s="1">
        <f t="shared" si="10"/>
        <v>13.08</v>
      </c>
      <c r="M39" s="2">
        <f t="shared" si="10"/>
        <v>13.84</v>
      </c>
      <c r="N39" s="1">
        <f t="shared" si="10"/>
        <v>14.25</v>
      </c>
      <c r="O39" s="2">
        <f t="shared" si="10"/>
        <v>14.37</v>
      </c>
      <c r="T39">
        <v>2051</v>
      </c>
      <c r="U39">
        <v>9.1760000000000002</v>
      </c>
      <c r="V39">
        <v>9.5960000000000001</v>
      </c>
      <c r="W39">
        <v>9.5939999999999994</v>
      </c>
      <c r="X39">
        <v>10.31</v>
      </c>
      <c r="Y39">
        <v>10.199999999999999</v>
      </c>
      <c r="Z39">
        <v>10.97</v>
      </c>
    </row>
    <row r="40" spans="1:26" x14ac:dyDescent="0.25">
      <c r="A40">
        <v>2053</v>
      </c>
      <c r="B40">
        <f t="shared" si="1"/>
        <v>9.3019999999999996</v>
      </c>
      <c r="C40">
        <f t="shared" si="1"/>
        <v>9.7159999999999993</v>
      </c>
      <c r="D40">
        <f t="shared" si="1"/>
        <v>9.7629999999999999</v>
      </c>
      <c r="E40">
        <f t="shared" si="1"/>
        <v>10.51</v>
      </c>
      <c r="F40">
        <f t="shared" si="1"/>
        <v>10.41</v>
      </c>
      <c r="G40">
        <f t="shared" si="1"/>
        <v>11.17</v>
      </c>
      <c r="T40">
        <v>2052</v>
      </c>
      <c r="U40">
        <v>9.2390000000000008</v>
      </c>
      <c r="V40">
        <v>9.6549999999999994</v>
      </c>
      <c r="W40">
        <v>9.6790000000000003</v>
      </c>
      <c r="X40">
        <v>10.41</v>
      </c>
      <c r="Y40">
        <v>10.31</v>
      </c>
      <c r="Z40">
        <v>11.07</v>
      </c>
    </row>
    <row r="41" spans="1:26" x14ac:dyDescent="0.25">
      <c r="A41">
        <v>2054</v>
      </c>
      <c r="B41">
        <f t="shared" si="1"/>
        <v>9.3629999999999995</v>
      </c>
      <c r="C41">
        <f t="shared" si="1"/>
        <v>9.7750000000000004</v>
      </c>
      <c r="D41">
        <f t="shared" si="1"/>
        <v>9.8460000000000001</v>
      </c>
      <c r="E41">
        <f t="shared" si="1"/>
        <v>10.61</v>
      </c>
      <c r="F41">
        <f t="shared" si="1"/>
        <v>10.52</v>
      </c>
      <c r="G41">
        <f t="shared" si="1"/>
        <v>11.27</v>
      </c>
      <c r="T41">
        <v>2053</v>
      </c>
      <c r="U41">
        <v>9.3019999999999996</v>
      </c>
      <c r="V41">
        <v>9.7159999999999993</v>
      </c>
      <c r="W41">
        <v>9.7629999999999999</v>
      </c>
      <c r="X41">
        <v>10.51</v>
      </c>
      <c r="Y41">
        <v>10.41</v>
      </c>
      <c r="Z41">
        <v>11.17</v>
      </c>
    </row>
    <row r="42" spans="1:26" x14ac:dyDescent="0.25">
      <c r="A42">
        <v>2055</v>
      </c>
      <c r="B42">
        <f t="shared" si="1"/>
        <v>9.423</v>
      </c>
      <c r="C42">
        <f t="shared" si="1"/>
        <v>9.8350000000000009</v>
      </c>
      <c r="D42">
        <f t="shared" si="1"/>
        <v>9.9280000000000008</v>
      </c>
      <c r="E42">
        <f t="shared" si="1"/>
        <v>10.71</v>
      </c>
      <c r="F42">
        <f t="shared" si="1"/>
        <v>10.63</v>
      </c>
      <c r="G42">
        <f t="shared" si="1"/>
        <v>11.37</v>
      </c>
      <c r="T42">
        <v>2054</v>
      </c>
      <c r="U42">
        <v>9.3629999999999995</v>
      </c>
      <c r="V42">
        <v>9.7750000000000004</v>
      </c>
      <c r="W42">
        <v>9.8460000000000001</v>
      </c>
      <c r="X42">
        <v>10.61</v>
      </c>
      <c r="Y42">
        <v>10.52</v>
      </c>
      <c r="Z42">
        <v>11.27</v>
      </c>
    </row>
    <row r="43" spans="1:26" x14ac:dyDescent="0.25">
      <c r="A43">
        <v>2056</v>
      </c>
      <c r="B43">
        <f t="shared" si="1"/>
        <v>9.4830000000000005</v>
      </c>
      <c r="C43">
        <f t="shared" si="1"/>
        <v>9.8879999999999999</v>
      </c>
      <c r="D43">
        <f t="shared" si="1"/>
        <v>10.01</v>
      </c>
      <c r="E43">
        <f t="shared" si="1"/>
        <v>10.8</v>
      </c>
      <c r="F43">
        <f t="shared" si="1"/>
        <v>10.73</v>
      </c>
      <c r="G43">
        <f t="shared" si="1"/>
        <v>11.46</v>
      </c>
      <c r="T43">
        <v>2055</v>
      </c>
      <c r="U43">
        <v>9.423</v>
      </c>
      <c r="V43">
        <v>9.8350000000000009</v>
      </c>
      <c r="W43">
        <v>9.9280000000000008</v>
      </c>
      <c r="X43">
        <v>10.71</v>
      </c>
      <c r="Y43">
        <v>10.63</v>
      </c>
      <c r="Z43">
        <v>11.37</v>
      </c>
    </row>
    <row r="44" spans="1:26" x14ac:dyDescent="0.25">
      <c r="A44">
        <v>2057</v>
      </c>
      <c r="B44">
        <f t="shared" si="1"/>
        <v>9.5410000000000004</v>
      </c>
      <c r="C44">
        <f t="shared" si="1"/>
        <v>9.9390000000000001</v>
      </c>
      <c r="D44">
        <f t="shared" si="1"/>
        <v>10.09</v>
      </c>
      <c r="E44">
        <f t="shared" si="1"/>
        <v>10.9</v>
      </c>
      <c r="F44">
        <f t="shared" si="1"/>
        <v>10.83</v>
      </c>
      <c r="G44">
        <f t="shared" si="1"/>
        <v>11.56</v>
      </c>
      <c r="T44">
        <v>2056</v>
      </c>
      <c r="U44">
        <v>9.4830000000000005</v>
      </c>
      <c r="V44">
        <v>9.8879999999999999</v>
      </c>
      <c r="W44">
        <v>10.01</v>
      </c>
      <c r="X44">
        <v>10.8</v>
      </c>
      <c r="Y44">
        <v>10.73</v>
      </c>
      <c r="Z44">
        <v>11.46</v>
      </c>
    </row>
    <row r="45" spans="1:26" x14ac:dyDescent="0.25">
      <c r="A45">
        <v>2058</v>
      </c>
      <c r="B45">
        <f t="shared" si="1"/>
        <v>9.5980000000000008</v>
      </c>
      <c r="C45">
        <f t="shared" si="1"/>
        <v>9.9909999999999997</v>
      </c>
      <c r="D45">
        <f t="shared" si="1"/>
        <v>10.17</v>
      </c>
      <c r="E45">
        <f t="shared" si="1"/>
        <v>10.99</v>
      </c>
      <c r="F45">
        <f t="shared" si="1"/>
        <v>10.93</v>
      </c>
      <c r="G45">
        <f t="shared" si="1"/>
        <v>11.65</v>
      </c>
      <c r="T45">
        <v>2057</v>
      </c>
      <c r="U45">
        <v>9.5410000000000004</v>
      </c>
      <c r="V45">
        <v>9.9390000000000001</v>
      </c>
      <c r="W45">
        <v>10.09</v>
      </c>
      <c r="X45">
        <v>10.9</v>
      </c>
      <c r="Y45">
        <v>10.83</v>
      </c>
      <c r="Z45">
        <v>11.56</v>
      </c>
    </row>
    <row r="46" spans="1:26" x14ac:dyDescent="0.25">
      <c r="A46">
        <v>2059</v>
      </c>
      <c r="B46">
        <f t="shared" si="1"/>
        <v>9.6539999999999999</v>
      </c>
      <c r="C46">
        <f t="shared" si="1"/>
        <v>10.039999999999999</v>
      </c>
      <c r="D46">
        <f t="shared" si="1"/>
        <v>10.25</v>
      </c>
      <c r="E46">
        <f t="shared" si="1"/>
        <v>11.09</v>
      </c>
      <c r="F46">
        <f t="shared" si="1"/>
        <v>11.03</v>
      </c>
      <c r="G46">
        <f t="shared" si="1"/>
        <v>11.74</v>
      </c>
      <c r="T46">
        <v>2058</v>
      </c>
      <c r="U46">
        <v>9.5980000000000008</v>
      </c>
      <c r="V46">
        <v>9.9909999999999997</v>
      </c>
      <c r="W46">
        <v>10.17</v>
      </c>
      <c r="X46">
        <v>10.99</v>
      </c>
      <c r="Y46">
        <v>10.93</v>
      </c>
      <c r="Z46">
        <v>11.65</v>
      </c>
    </row>
    <row r="47" spans="1:26" x14ac:dyDescent="0.25">
      <c r="A47">
        <v>2060</v>
      </c>
      <c r="B47">
        <f t="shared" si="1"/>
        <v>9.7100000000000009</v>
      </c>
      <c r="C47">
        <f t="shared" si="1"/>
        <v>10.09</v>
      </c>
      <c r="D47">
        <f t="shared" si="1"/>
        <v>10.33</v>
      </c>
      <c r="E47">
        <f t="shared" si="1"/>
        <v>11.18</v>
      </c>
      <c r="F47">
        <f t="shared" si="1"/>
        <v>11.13</v>
      </c>
      <c r="G47">
        <f t="shared" si="1"/>
        <v>11.83</v>
      </c>
      <c r="T47">
        <v>2059</v>
      </c>
      <c r="U47">
        <v>9.6539999999999999</v>
      </c>
      <c r="V47">
        <v>10.039999999999999</v>
      </c>
      <c r="W47">
        <v>10.25</v>
      </c>
      <c r="X47">
        <v>11.09</v>
      </c>
      <c r="Y47">
        <v>11.03</v>
      </c>
      <c r="Z47">
        <v>11.74</v>
      </c>
    </row>
    <row r="48" spans="1:26" x14ac:dyDescent="0.25">
      <c r="A48">
        <v>2061</v>
      </c>
      <c r="B48">
        <f t="shared" si="1"/>
        <v>9.7650000000000006</v>
      </c>
      <c r="C48">
        <f t="shared" si="1"/>
        <v>10.14</v>
      </c>
      <c r="D48">
        <f t="shared" si="1"/>
        <v>10.41</v>
      </c>
      <c r="E48">
        <f t="shared" si="1"/>
        <v>11.27</v>
      </c>
      <c r="F48">
        <f t="shared" si="1"/>
        <v>11.23</v>
      </c>
      <c r="G48">
        <f t="shared" si="1"/>
        <v>11.92</v>
      </c>
      <c r="T48">
        <v>2060</v>
      </c>
      <c r="U48">
        <v>9.7100000000000009</v>
      </c>
      <c r="V48">
        <v>10.09</v>
      </c>
      <c r="W48">
        <v>10.33</v>
      </c>
      <c r="X48">
        <v>11.18</v>
      </c>
      <c r="Y48">
        <v>11.13</v>
      </c>
      <c r="Z48">
        <v>11.83</v>
      </c>
    </row>
    <row r="49" spans="1:26" x14ac:dyDescent="0.25">
      <c r="A49">
        <v>2062</v>
      </c>
      <c r="B49">
        <f t="shared" si="1"/>
        <v>9.8190000000000008</v>
      </c>
      <c r="C49">
        <f t="shared" si="1"/>
        <v>10.18</v>
      </c>
      <c r="D49">
        <f t="shared" si="1"/>
        <v>10.49</v>
      </c>
      <c r="E49">
        <f t="shared" si="1"/>
        <v>11.36</v>
      </c>
      <c r="F49">
        <f t="shared" si="1"/>
        <v>11.33</v>
      </c>
      <c r="G49">
        <f t="shared" si="1"/>
        <v>12</v>
      </c>
      <c r="T49">
        <v>2061</v>
      </c>
      <c r="U49">
        <v>9.7650000000000006</v>
      </c>
      <c r="V49">
        <v>10.14</v>
      </c>
      <c r="W49">
        <v>10.41</v>
      </c>
      <c r="X49">
        <v>11.27</v>
      </c>
      <c r="Y49">
        <v>11.23</v>
      </c>
      <c r="Z49">
        <v>11.92</v>
      </c>
    </row>
    <row r="50" spans="1:26" x14ac:dyDescent="0.25">
      <c r="A50">
        <v>2063</v>
      </c>
      <c r="B50">
        <f t="shared" si="1"/>
        <v>9.8729999999999993</v>
      </c>
      <c r="C50">
        <f t="shared" si="1"/>
        <v>10.220000000000001</v>
      </c>
      <c r="D50">
        <f t="shared" si="1"/>
        <v>10.56</v>
      </c>
      <c r="E50">
        <f t="shared" si="1"/>
        <v>11.45</v>
      </c>
      <c r="F50">
        <f t="shared" si="1"/>
        <v>11.42</v>
      </c>
      <c r="G50">
        <f t="shared" si="1"/>
        <v>12.09</v>
      </c>
      <c r="T50">
        <v>2062</v>
      </c>
      <c r="U50">
        <v>9.8190000000000008</v>
      </c>
      <c r="V50">
        <v>10.18</v>
      </c>
      <c r="W50">
        <v>10.49</v>
      </c>
      <c r="X50">
        <v>11.36</v>
      </c>
      <c r="Y50">
        <v>11.33</v>
      </c>
      <c r="Z50">
        <v>12</v>
      </c>
    </row>
    <row r="51" spans="1:26" x14ac:dyDescent="0.25">
      <c r="A51">
        <v>2064</v>
      </c>
      <c r="B51">
        <f t="shared" si="1"/>
        <v>9.9260000000000002</v>
      </c>
      <c r="C51">
        <f t="shared" si="1"/>
        <v>10.27</v>
      </c>
      <c r="D51">
        <f t="shared" si="1"/>
        <v>10.64</v>
      </c>
      <c r="E51">
        <f t="shared" si="1"/>
        <v>11.54</v>
      </c>
      <c r="F51">
        <f t="shared" si="1"/>
        <v>11.52</v>
      </c>
      <c r="G51">
        <f t="shared" si="1"/>
        <v>12.17</v>
      </c>
      <c r="T51">
        <v>2063</v>
      </c>
      <c r="U51">
        <v>9.8729999999999993</v>
      </c>
      <c r="V51">
        <v>10.220000000000001</v>
      </c>
      <c r="W51">
        <v>10.56</v>
      </c>
      <c r="X51">
        <v>11.45</v>
      </c>
      <c r="Y51">
        <v>11.42</v>
      </c>
      <c r="Z51">
        <v>12.09</v>
      </c>
    </row>
    <row r="52" spans="1:26" x14ac:dyDescent="0.25">
      <c r="A52">
        <v>2065</v>
      </c>
      <c r="B52">
        <f t="shared" si="1"/>
        <v>9.9779999999999998</v>
      </c>
      <c r="C52">
        <f t="shared" si="1"/>
        <v>10.31</v>
      </c>
      <c r="D52">
        <f t="shared" si="1"/>
        <v>10.72</v>
      </c>
      <c r="E52">
        <f t="shared" si="1"/>
        <v>11.63</v>
      </c>
      <c r="F52">
        <f t="shared" si="1"/>
        <v>11.61</v>
      </c>
      <c r="G52">
        <f t="shared" si="1"/>
        <v>12.26</v>
      </c>
      <c r="T52">
        <v>2064</v>
      </c>
      <c r="U52">
        <v>9.9260000000000002</v>
      </c>
      <c r="V52">
        <v>10.27</v>
      </c>
      <c r="W52">
        <v>10.64</v>
      </c>
      <c r="X52">
        <v>11.54</v>
      </c>
      <c r="Y52">
        <v>11.52</v>
      </c>
      <c r="Z52">
        <v>12.17</v>
      </c>
    </row>
    <row r="53" spans="1:26" x14ac:dyDescent="0.25">
      <c r="A53">
        <v>2066</v>
      </c>
      <c r="B53">
        <f t="shared" si="1"/>
        <v>10.029999999999999</v>
      </c>
      <c r="C53">
        <f t="shared" si="1"/>
        <v>10.34</v>
      </c>
      <c r="D53">
        <f t="shared" si="1"/>
        <v>10.8</v>
      </c>
      <c r="E53">
        <f t="shared" si="1"/>
        <v>11.71</v>
      </c>
      <c r="F53">
        <f t="shared" si="1"/>
        <v>11.71</v>
      </c>
      <c r="G53">
        <f t="shared" si="1"/>
        <v>12.34</v>
      </c>
      <c r="T53">
        <v>2065</v>
      </c>
      <c r="U53">
        <v>9.9779999999999998</v>
      </c>
      <c r="V53">
        <v>10.31</v>
      </c>
      <c r="W53">
        <v>10.72</v>
      </c>
      <c r="X53">
        <v>11.63</v>
      </c>
      <c r="Y53">
        <v>11.61</v>
      </c>
      <c r="Z53">
        <v>12.26</v>
      </c>
    </row>
    <row r="54" spans="1:26" x14ac:dyDescent="0.25">
      <c r="A54">
        <v>2067</v>
      </c>
      <c r="B54">
        <f t="shared" si="1"/>
        <v>10.08</v>
      </c>
      <c r="C54">
        <f t="shared" si="1"/>
        <v>10.38</v>
      </c>
      <c r="D54">
        <f t="shared" si="1"/>
        <v>10.87</v>
      </c>
      <c r="E54">
        <f t="shared" si="1"/>
        <v>11.79</v>
      </c>
      <c r="F54">
        <f t="shared" si="1"/>
        <v>11.8</v>
      </c>
      <c r="G54">
        <f t="shared" si="1"/>
        <v>12.42</v>
      </c>
      <c r="T54">
        <v>2066</v>
      </c>
      <c r="U54">
        <v>10.029999999999999</v>
      </c>
      <c r="V54">
        <v>10.34</v>
      </c>
      <c r="W54">
        <v>10.8</v>
      </c>
      <c r="X54">
        <v>11.71</v>
      </c>
      <c r="Y54">
        <v>11.71</v>
      </c>
      <c r="Z54">
        <v>12.34</v>
      </c>
    </row>
    <row r="55" spans="1:26" x14ac:dyDescent="0.25">
      <c r="A55">
        <v>2068</v>
      </c>
      <c r="B55">
        <f t="shared" si="1"/>
        <v>10.130000000000001</v>
      </c>
      <c r="C55">
        <f t="shared" si="1"/>
        <v>10.41</v>
      </c>
      <c r="D55">
        <f t="shared" si="1"/>
        <v>10.95</v>
      </c>
      <c r="E55">
        <f t="shared" si="1"/>
        <v>11.87</v>
      </c>
      <c r="F55">
        <f t="shared" si="1"/>
        <v>11.89</v>
      </c>
      <c r="G55">
        <f t="shared" si="1"/>
        <v>12.5</v>
      </c>
      <c r="T55">
        <v>2067</v>
      </c>
      <c r="U55">
        <v>10.08</v>
      </c>
      <c r="V55">
        <v>10.38</v>
      </c>
      <c r="W55">
        <v>10.87</v>
      </c>
      <c r="X55">
        <v>11.79</v>
      </c>
      <c r="Y55">
        <v>11.8</v>
      </c>
      <c r="Z55">
        <v>12.42</v>
      </c>
    </row>
    <row r="56" spans="1:26" x14ac:dyDescent="0.25">
      <c r="A56">
        <v>2069</v>
      </c>
      <c r="B56">
        <f t="shared" si="1"/>
        <v>10.18</v>
      </c>
      <c r="C56">
        <f t="shared" si="1"/>
        <v>10.44</v>
      </c>
      <c r="D56">
        <f t="shared" si="1"/>
        <v>11.03</v>
      </c>
      <c r="E56">
        <f t="shared" si="1"/>
        <v>11.96</v>
      </c>
      <c r="F56">
        <f t="shared" si="1"/>
        <v>11.98</v>
      </c>
      <c r="G56">
        <f t="shared" si="1"/>
        <v>12.58</v>
      </c>
      <c r="T56">
        <v>2068</v>
      </c>
      <c r="U56">
        <v>10.130000000000001</v>
      </c>
      <c r="V56">
        <v>10.41</v>
      </c>
      <c r="W56">
        <v>10.95</v>
      </c>
      <c r="X56">
        <v>11.87</v>
      </c>
      <c r="Y56">
        <v>11.89</v>
      </c>
      <c r="Z56">
        <v>12.5</v>
      </c>
    </row>
    <row r="57" spans="1:26" x14ac:dyDescent="0.25">
      <c r="A57">
        <v>2070</v>
      </c>
      <c r="B57">
        <f t="shared" si="1"/>
        <v>10.23</v>
      </c>
      <c r="C57">
        <f t="shared" si="1"/>
        <v>10.48</v>
      </c>
      <c r="D57">
        <f t="shared" si="1"/>
        <v>11.1</v>
      </c>
      <c r="E57">
        <f t="shared" si="1"/>
        <v>12.04</v>
      </c>
      <c r="F57">
        <f t="shared" si="1"/>
        <v>12.07</v>
      </c>
      <c r="G57">
        <f t="shared" si="1"/>
        <v>12.66</v>
      </c>
      <c r="T57">
        <v>2069</v>
      </c>
      <c r="U57">
        <v>10.18</v>
      </c>
      <c r="V57">
        <v>10.44</v>
      </c>
      <c r="W57">
        <v>11.03</v>
      </c>
      <c r="X57">
        <v>11.96</v>
      </c>
      <c r="Y57">
        <v>11.98</v>
      </c>
      <c r="Z57">
        <v>12.58</v>
      </c>
    </row>
    <row r="58" spans="1:26" x14ac:dyDescent="0.25">
      <c r="A58">
        <v>2071</v>
      </c>
      <c r="B58">
        <f t="shared" si="1"/>
        <v>10.28</v>
      </c>
      <c r="C58">
        <f t="shared" si="1"/>
        <v>10.5</v>
      </c>
      <c r="D58">
        <f t="shared" si="1"/>
        <v>11.18</v>
      </c>
      <c r="E58">
        <f t="shared" si="1"/>
        <v>12.11</v>
      </c>
      <c r="F58">
        <f t="shared" si="1"/>
        <v>12.16</v>
      </c>
      <c r="G58">
        <f t="shared" si="1"/>
        <v>12.73</v>
      </c>
      <c r="T58">
        <v>2070</v>
      </c>
      <c r="U58">
        <v>10.23</v>
      </c>
      <c r="V58">
        <v>10.48</v>
      </c>
      <c r="W58">
        <v>11.1</v>
      </c>
      <c r="X58">
        <v>12.04</v>
      </c>
      <c r="Y58">
        <v>12.07</v>
      </c>
      <c r="Z58">
        <v>12.66</v>
      </c>
    </row>
    <row r="59" spans="1:26" x14ac:dyDescent="0.25">
      <c r="A59">
        <v>2072</v>
      </c>
      <c r="B59">
        <f t="shared" si="1"/>
        <v>10.33</v>
      </c>
      <c r="C59">
        <f t="shared" si="1"/>
        <v>10.53</v>
      </c>
      <c r="D59">
        <f t="shared" si="1"/>
        <v>11.25</v>
      </c>
      <c r="E59">
        <f t="shared" si="1"/>
        <v>12.19</v>
      </c>
      <c r="F59">
        <f t="shared" si="1"/>
        <v>12.25</v>
      </c>
      <c r="G59">
        <f t="shared" si="1"/>
        <v>12.8</v>
      </c>
      <c r="T59">
        <v>2071</v>
      </c>
      <c r="U59">
        <v>10.28</v>
      </c>
      <c r="V59">
        <v>10.5</v>
      </c>
      <c r="W59">
        <v>11.18</v>
      </c>
      <c r="X59">
        <v>12.11</v>
      </c>
      <c r="Y59">
        <v>12.16</v>
      </c>
      <c r="Z59">
        <v>12.73</v>
      </c>
    </row>
    <row r="60" spans="1:26" x14ac:dyDescent="0.25">
      <c r="A60">
        <v>2073</v>
      </c>
      <c r="B60">
        <f t="shared" si="1"/>
        <v>10.37</v>
      </c>
      <c r="C60">
        <f t="shared" si="1"/>
        <v>10.55</v>
      </c>
      <c r="D60">
        <f t="shared" si="1"/>
        <v>11.33</v>
      </c>
      <c r="E60">
        <f t="shared" si="1"/>
        <v>12.27</v>
      </c>
      <c r="F60">
        <f t="shared" si="1"/>
        <v>12.34</v>
      </c>
      <c r="G60">
        <f t="shared" si="1"/>
        <v>12.88</v>
      </c>
      <c r="T60">
        <v>2072</v>
      </c>
      <c r="U60">
        <v>10.33</v>
      </c>
      <c r="V60">
        <v>10.53</v>
      </c>
      <c r="W60">
        <v>11.25</v>
      </c>
      <c r="X60">
        <v>12.19</v>
      </c>
      <c r="Y60">
        <v>12.25</v>
      </c>
      <c r="Z60">
        <v>12.8</v>
      </c>
    </row>
    <row r="61" spans="1:26" x14ac:dyDescent="0.25">
      <c r="A61">
        <v>2074</v>
      </c>
      <c r="B61">
        <f t="shared" si="1"/>
        <v>10.42</v>
      </c>
      <c r="C61">
        <f t="shared" si="1"/>
        <v>10.58</v>
      </c>
      <c r="D61">
        <f t="shared" si="1"/>
        <v>11.4</v>
      </c>
      <c r="E61">
        <f t="shared" si="1"/>
        <v>12.34</v>
      </c>
      <c r="F61">
        <f t="shared" si="1"/>
        <v>12.43</v>
      </c>
      <c r="G61">
        <f t="shared" si="1"/>
        <v>12.95</v>
      </c>
      <c r="T61">
        <v>2073</v>
      </c>
      <c r="U61">
        <v>10.37</v>
      </c>
      <c r="V61">
        <v>10.55</v>
      </c>
      <c r="W61">
        <v>11.33</v>
      </c>
      <c r="X61">
        <v>12.27</v>
      </c>
      <c r="Y61">
        <v>12.34</v>
      </c>
      <c r="Z61">
        <v>12.88</v>
      </c>
    </row>
    <row r="62" spans="1:26" x14ac:dyDescent="0.25">
      <c r="A62">
        <v>2075</v>
      </c>
      <c r="B62">
        <f t="shared" si="1"/>
        <v>10.47</v>
      </c>
      <c r="C62">
        <f t="shared" si="1"/>
        <v>10.6</v>
      </c>
      <c r="D62">
        <f t="shared" si="1"/>
        <v>11.48</v>
      </c>
      <c r="E62">
        <f t="shared" si="1"/>
        <v>12.42</v>
      </c>
      <c r="F62">
        <f t="shared" si="1"/>
        <v>12.51</v>
      </c>
      <c r="G62">
        <f t="shared" si="1"/>
        <v>13.03</v>
      </c>
      <c r="T62">
        <v>2074</v>
      </c>
      <c r="U62">
        <v>10.42</v>
      </c>
      <c r="V62">
        <v>10.58</v>
      </c>
      <c r="W62">
        <v>11.4</v>
      </c>
      <c r="X62">
        <v>12.34</v>
      </c>
      <c r="Y62">
        <v>12.43</v>
      </c>
      <c r="Z62">
        <v>12.95</v>
      </c>
    </row>
    <row r="63" spans="1:26" x14ac:dyDescent="0.25">
      <c r="A63">
        <v>2076</v>
      </c>
      <c r="B63">
        <f t="shared" ref="B63:G87" si="11">U64</f>
        <v>10.51</v>
      </c>
      <c r="C63">
        <f t="shared" si="11"/>
        <v>10.62</v>
      </c>
      <c r="D63">
        <f t="shared" si="11"/>
        <v>11.55</v>
      </c>
      <c r="E63">
        <f t="shared" si="11"/>
        <v>12.49</v>
      </c>
      <c r="F63">
        <f t="shared" si="11"/>
        <v>12.6</v>
      </c>
      <c r="G63">
        <f t="shared" si="11"/>
        <v>13.09</v>
      </c>
      <c r="T63">
        <v>2075</v>
      </c>
      <c r="U63">
        <v>10.47</v>
      </c>
      <c r="V63">
        <v>10.6</v>
      </c>
      <c r="W63">
        <v>11.48</v>
      </c>
      <c r="X63">
        <v>12.42</v>
      </c>
      <c r="Y63">
        <v>12.51</v>
      </c>
      <c r="Z63">
        <v>13.03</v>
      </c>
    </row>
    <row r="64" spans="1:26" x14ac:dyDescent="0.25">
      <c r="A64">
        <v>2077</v>
      </c>
      <c r="B64">
        <f t="shared" si="11"/>
        <v>10.56</v>
      </c>
      <c r="C64">
        <f t="shared" si="11"/>
        <v>10.63</v>
      </c>
      <c r="D64">
        <f t="shared" si="11"/>
        <v>11.62</v>
      </c>
      <c r="E64">
        <f t="shared" si="11"/>
        <v>12.56</v>
      </c>
      <c r="F64">
        <f t="shared" si="11"/>
        <v>12.68</v>
      </c>
      <c r="G64">
        <f t="shared" si="11"/>
        <v>13.16</v>
      </c>
      <c r="T64">
        <v>2076</v>
      </c>
      <c r="U64">
        <v>10.51</v>
      </c>
      <c r="V64">
        <v>10.62</v>
      </c>
      <c r="W64">
        <v>11.55</v>
      </c>
      <c r="X64">
        <v>12.49</v>
      </c>
      <c r="Y64">
        <v>12.6</v>
      </c>
      <c r="Z64">
        <v>13.09</v>
      </c>
    </row>
    <row r="65" spans="1:26" x14ac:dyDescent="0.25">
      <c r="A65">
        <v>2078</v>
      </c>
      <c r="B65">
        <f t="shared" si="11"/>
        <v>10.6</v>
      </c>
      <c r="C65">
        <f t="shared" si="11"/>
        <v>10.65</v>
      </c>
      <c r="D65">
        <f t="shared" si="11"/>
        <v>11.69</v>
      </c>
      <c r="E65">
        <f t="shared" si="11"/>
        <v>12.63</v>
      </c>
      <c r="F65">
        <f t="shared" si="11"/>
        <v>12.76</v>
      </c>
      <c r="G65">
        <f t="shared" si="11"/>
        <v>13.23</v>
      </c>
      <c r="T65">
        <v>2077</v>
      </c>
      <c r="U65">
        <v>10.56</v>
      </c>
      <c r="V65">
        <v>10.63</v>
      </c>
      <c r="W65">
        <v>11.62</v>
      </c>
      <c r="X65">
        <v>12.56</v>
      </c>
      <c r="Y65">
        <v>12.68</v>
      </c>
      <c r="Z65">
        <v>13.16</v>
      </c>
    </row>
    <row r="66" spans="1:26" x14ac:dyDescent="0.25">
      <c r="A66">
        <v>2079</v>
      </c>
      <c r="B66">
        <f t="shared" si="11"/>
        <v>10.64</v>
      </c>
      <c r="C66">
        <f t="shared" si="11"/>
        <v>10.67</v>
      </c>
      <c r="D66">
        <f t="shared" si="11"/>
        <v>11.77</v>
      </c>
      <c r="E66">
        <f t="shared" si="11"/>
        <v>12.7</v>
      </c>
      <c r="F66">
        <f t="shared" si="11"/>
        <v>12.85</v>
      </c>
      <c r="G66">
        <f t="shared" si="11"/>
        <v>13.3</v>
      </c>
      <c r="T66">
        <v>2078</v>
      </c>
      <c r="U66">
        <v>10.6</v>
      </c>
      <c r="V66">
        <v>10.65</v>
      </c>
      <c r="W66">
        <v>11.69</v>
      </c>
      <c r="X66">
        <v>12.63</v>
      </c>
      <c r="Y66">
        <v>12.76</v>
      </c>
      <c r="Z66">
        <v>13.23</v>
      </c>
    </row>
    <row r="67" spans="1:26" x14ac:dyDescent="0.25">
      <c r="A67">
        <v>2080</v>
      </c>
      <c r="B67">
        <f t="shared" si="11"/>
        <v>10.68</v>
      </c>
      <c r="C67">
        <f t="shared" si="11"/>
        <v>10.68</v>
      </c>
      <c r="D67">
        <f t="shared" si="11"/>
        <v>11.84</v>
      </c>
      <c r="E67">
        <f t="shared" si="11"/>
        <v>12.77</v>
      </c>
      <c r="F67">
        <f t="shared" si="11"/>
        <v>12.93</v>
      </c>
      <c r="G67">
        <f t="shared" si="11"/>
        <v>13.37</v>
      </c>
      <c r="T67">
        <v>2079</v>
      </c>
      <c r="U67">
        <v>10.64</v>
      </c>
      <c r="V67">
        <v>10.67</v>
      </c>
      <c r="W67">
        <v>11.77</v>
      </c>
      <c r="X67">
        <v>12.7</v>
      </c>
      <c r="Y67">
        <v>12.85</v>
      </c>
      <c r="Z67">
        <v>13.3</v>
      </c>
    </row>
    <row r="68" spans="1:26" x14ac:dyDescent="0.25">
      <c r="A68">
        <v>2081</v>
      </c>
      <c r="B68">
        <f t="shared" si="11"/>
        <v>10.73</v>
      </c>
      <c r="C68">
        <f t="shared" si="11"/>
        <v>10.69</v>
      </c>
      <c r="D68">
        <f t="shared" si="11"/>
        <v>11.91</v>
      </c>
      <c r="E68">
        <f t="shared" si="11"/>
        <v>12.83</v>
      </c>
      <c r="F68">
        <f t="shared" si="11"/>
        <v>13</v>
      </c>
      <c r="G68">
        <f t="shared" si="11"/>
        <v>13.43</v>
      </c>
      <c r="T68">
        <v>2080</v>
      </c>
      <c r="U68">
        <v>10.68</v>
      </c>
      <c r="V68">
        <v>10.68</v>
      </c>
      <c r="W68">
        <v>11.84</v>
      </c>
      <c r="X68">
        <v>12.77</v>
      </c>
      <c r="Y68">
        <v>12.93</v>
      </c>
      <c r="Z68">
        <v>13.37</v>
      </c>
    </row>
    <row r="69" spans="1:26" x14ac:dyDescent="0.25">
      <c r="A69">
        <v>2082</v>
      </c>
      <c r="B69">
        <f t="shared" si="11"/>
        <v>10.77</v>
      </c>
      <c r="C69">
        <f t="shared" si="11"/>
        <v>10.7</v>
      </c>
      <c r="D69">
        <f t="shared" si="11"/>
        <v>11.97</v>
      </c>
      <c r="E69">
        <f t="shared" si="11"/>
        <v>12.9</v>
      </c>
      <c r="F69">
        <f t="shared" si="11"/>
        <v>13.08</v>
      </c>
      <c r="G69">
        <f t="shared" si="11"/>
        <v>13.49</v>
      </c>
      <c r="T69">
        <v>2081</v>
      </c>
      <c r="U69">
        <v>10.73</v>
      </c>
      <c r="V69">
        <v>10.69</v>
      </c>
      <c r="W69">
        <v>11.91</v>
      </c>
      <c r="X69">
        <v>12.83</v>
      </c>
      <c r="Y69">
        <v>13</v>
      </c>
      <c r="Z69">
        <v>13.43</v>
      </c>
    </row>
    <row r="70" spans="1:26" x14ac:dyDescent="0.25">
      <c r="A70">
        <v>2083</v>
      </c>
      <c r="B70">
        <f t="shared" si="11"/>
        <v>10.81</v>
      </c>
      <c r="C70">
        <f t="shared" si="11"/>
        <v>10.71</v>
      </c>
      <c r="D70">
        <f t="shared" si="11"/>
        <v>12.04</v>
      </c>
      <c r="E70">
        <f t="shared" si="11"/>
        <v>12.96</v>
      </c>
      <c r="F70">
        <f t="shared" si="11"/>
        <v>13.16</v>
      </c>
      <c r="G70">
        <f t="shared" si="11"/>
        <v>13.55</v>
      </c>
      <c r="T70">
        <v>2082</v>
      </c>
      <c r="U70">
        <v>10.77</v>
      </c>
      <c r="V70">
        <v>10.7</v>
      </c>
      <c r="W70">
        <v>11.97</v>
      </c>
      <c r="X70">
        <v>12.9</v>
      </c>
      <c r="Y70">
        <v>13.08</v>
      </c>
      <c r="Z70">
        <v>13.49</v>
      </c>
    </row>
    <row r="71" spans="1:26" x14ac:dyDescent="0.25">
      <c r="A71">
        <v>2084</v>
      </c>
      <c r="B71">
        <f t="shared" si="11"/>
        <v>10.84</v>
      </c>
      <c r="C71">
        <f t="shared" si="11"/>
        <v>10.72</v>
      </c>
      <c r="D71">
        <f t="shared" si="11"/>
        <v>12.11</v>
      </c>
      <c r="E71">
        <f t="shared" si="11"/>
        <v>13.02</v>
      </c>
      <c r="F71">
        <f t="shared" si="11"/>
        <v>13.23</v>
      </c>
      <c r="G71">
        <f t="shared" si="11"/>
        <v>13.62</v>
      </c>
      <c r="T71">
        <v>2083</v>
      </c>
      <c r="U71">
        <v>10.81</v>
      </c>
      <c r="V71">
        <v>10.71</v>
      </c>
      <c r="W71">
        <v>12.04</v>
      </c>
      <c r="X71">
        <v>12.96</v>
      </c>
      <c r="Y71">
        <v>13.16</v>
      </c>
      <c r="Z71">
        <v>13.55</v>
      </c>
    </row>
    <row r="72" spans="1:26" x14ac:dyDescent="0.25">
      <c r="A72">
        <v>2085</v>
      </c>
      <c r="B72">
        <f t="shared" si="11"/>
        <v>10.88</v>
      </c>
      <c r="C72">
        <f t="shared" si="11"/>
        <v>10.73</v>
      </c>
      <c r="D72">
        <f t="shared" si="11"/>
        <v>12.18</v>
      </c>
      <c r="E72">
        <f t="shared" si="11"/>
        <v>13.09</v>
      </c>
      <c r="F72">
        <f t="shared" si="11"/>
        <v>13.31</v>
      </c>
      <c r="G72">
        <f t="shared" si="11"/>
        <v>13.68</v>
      </c>
      <c r="T72">
        <v>2084</v>
      </c>
      <c r="U72">
        <v>10.84</v>
      </c>
      <c r="V72">
        <v>10.72</v>
      </c>
      <c r="W72">
        <v>12.11</v>
      </c>
      <c r="X72">
        <v>13.02</v>
      </c>
      <c r="Y72">
        <v>13.23</v>
      </c>
      <c r="Z72">
        <v>13.62</v>
      </c>
    </row>
    <row r="73" spans="1:26" x14ac:dyDescent="0.25">
      <c r="A73">
        <v>2086</v>
      </c>
      <c r="B73">
        <f t="shared" si="11"/>
        <v>10.92</v>
      </c>
      <c r="C73">
        <f t="shared" si="11"/>
        <v>10.73</v>
      </c>
      <c r="D73">
        <f t="shared" si="11"/>
        <v>12.24</v>
      </c>
      <c r="E73">
        <f t="shared" si="11"/>
        <v>13.14</v>
      </c>
      <c r="F73">
        <f t="shared" si="11"/>
        <v>13.38</v>
      </c>
      <c r="G73">
        <f t="shared" si="11"/>
        <v>13.73</v>
      </c>
      <c r="T73">
        <v>2085</v>
      </c>
      <c r="U73">
        <v>10.88</v>
      </c>
      <c r="V73">
        <v>10.73</v>
      </c>
      <c r="W73">
        <v>12.18</v>
      </c>
      <c r="X73">
        <v>13.09</v>
      </c>
      <c r="Y73">
        <v>13.31</v>
      </c>
      <c r="Z73">
        <v>13.68</v>
      </c>
    </row>
    <row r="74" spans="1:26" x14ac:dyDescent="0.25">
      <c r="A74">
        <v>2087</v>
      </c>
      <c r="B74">
        <f t="shared" si="11"/>
        <v>10.96</v>
      </c>
      <c r="C74">
        <f t="shared" si="11"/>
        <v>10.73</v>
      </c>
      <c r="D74">
        <f t="shared" si="11"/>
        <v>12.31</v>
      </c>
      <c r="E74">
        <f t="shared" si="11"/>
        <v>13.2</v>
      </c>
      <c r="F74">
        <f t="shared" si="11"/>
        <v>13.45</v>
      </c>
      <c r="G74">
        <f t="shared" si="11"/>
        <v>13.78</v>
      </c>
      <c r="T74">
        <v>2086</v>
      </c>
      <c r="U74">
        <v>10.92</v>
      </c>
      <c r="V74">
        <v>10.73</v>
      </c>
      <c r="W74">
        <v>12.24</v>
      </c>
      <c r="X74">
        <v>13.14</v>
      </c>
      <c r="Y74">
        <v>13.38</v>
      </c>
      <c r="Z74">
        <v>13.73</v>
      </c>
    </row>
    <row r="75" spans="1:26" x14ac:dyDescent="0.25">
      <c r="A75">
        <v>2088</v>
      </c>
      <c r="B75">
        <f t="shared" si="11"/>
        <v>10.99</v>
      </c>
      <c r="C75">
        <f t="shared" si="11"/>
        <v>10.74</v>
      </c>
      <c r="D75">
        <f t="shared" si="11"/>
        <v>12.37</v>
      </c>
      <c r="E75">
        <f t="shared" si="11"/>
        <v>13.26</v>
      </c>
      <c r="F75">
        <f t="shared" si="11"/>
        <v>13.52</v>
      </c>
      <c r="G75">
        <f t="shared" si="11"/>
        <v>13.84</v>
      </c>
      <c r="T75">
        <v>2087</v>
      </c>
      <c r="U75">
        <v>10.96</v>
      </c>
      <c r="V75">
        <v>10.73</v>
      </c>
      <c r="W75">
        <v>12.31</v>
      </c>
      <c r="X75">
        <v>13.2</v>
      </c>
      <c r="Y75">
        <v>13.45</v>
      </c>
      <c r="Z75">
        <v>13.78</v>
      </c>
    </row>
    <row r="76" spans="1:26" x14ac:dyDescent="0.25">
      <c r="A76">
        <v>2089</v>
      </c>
      <c r="B76">
        <f t="shared" si="11"/>
        <v>11.03</v>
      </c>
      <c r="C76">
        <f t="shared" si="11"/>
        <v>10.74</v>
      </c>
      <c r="D76">
        <f t="shared" si="11"/>
        <v>12.44</v>
      </c>
      <c r="E76">
        <f t="shared" si="11"/>
        <v>13.31</v>
      </c>
      <c r="F76">
        <f t="shared" si="11"/>
        <v>13.59</v>
      </c>
      <c r="G76">
        <f t="shared" si="11"/>
        <v>13.89</v>
      </c>
      <c r="T76">
        <v>2088</v>
      </c>
      <c r="U76">
        <v>10.99</v>
      </c>
      <c r="V76">
        <v>10.74</v>
      </c>
      <c r="W76">
        <v>12.37</v>
      </c>
      <c r="X76">
        <v>13.26</v>
      </c>
      <c r="Y76">
        <v>13.52</v>
      </c>
      <c r="Z76">
        <v>13.84</v>
      </c>
    </row>
    <row r="77" spans="1:26" x14ac:dyDescent="0.25">
      <c r="A77">
        <v>2090</v>
      </c>
      <c r="B77">
        <f t="shared" si="11"/>
        <v>11.06</v>
      </c>
      <c r="C77">
        <f t="shared" si="11"/>
        <v>10.75</v>
      </c>
      <c r="D77">
        <f t="shared" si="11"/>
        <v>12.5</v>
      </c>
      <c r="E77">
        <f t="shared" si="11"/>
        <v>13.37</v>
      </c>
      <c r="F77">
        <f t="shared" si="11"/>
        <v>13.66</v>
      </c>
      <c r="G77">
        <f t="shared" si="11"/>
        <v>13.95</v>
      </c>
      <c r="T77">
        <v>2089</v>
      </c>
      <c r="U77">
        <v>11.03</v>
      </c>
      <c r="V77">
        <v>10.74</v>
      </c>
      <c r="W77">
        <v>12.44</v>
      </c>
      <c r="X77">
        <v>13.31</v>
      </c>
      <c r="Y77">
        <v>13.59</v>
      </c>
      <c r="Z77">
        <v>13.89</v>
      </c>
    </row>
    <row r="78" spans="1:26" x14ac:dyDescent="0.25">
      <c r="A78">
        <v>2091</v>
      </c>
      <c r="B78">
        <f t="shared" si="11"/>
        <v>11.1</v>
      </c>
      <c r="C78">
        <f t="shared" si="11"/>
        <v>10.75</v>
      </c>
      <c r="D78">
        <f t="shared" si="11"/>
        <v>12.57</v>
      </c>
      <c r="E78">
        <f t="shared" si="11"/>
        <v>13.42</v>
      </c>
      <c r="F78">
        <f t="shared" si="11"/>
        <v>13.72</v>
      </c>
      <c r="G78">
        <f t="shared" si="11"/>
        <v>13.99</v>
      </c>
      <c r="T78">
        <v>2090</v>
      </c>
      <c r="U78">
        <v>11.06</v>
      </c>
      <c r="V78">
        <v>10.75</v>
      </c>
      <c r="W78">
        <v>12.5</v>
      </c>
      <c r="X78">
        <v>13.37</v>
      </c>
      <c r="Y78">
        <v>13.66</v>
      </c>
      <c r="Z78">
        <v>13.95</v>
      </c>
    </row>
    <row r="79" spans="1:26" x14ac:dyDescent="0.25">
      <c r="A79">
        <v>2092</v>
      </c>
      <c r="B79">
        <f t="shared" si="11"/>
        <v>11.13</v>
      </c>
      <c r="C79">
        <f t="shared" si="11"/>
        <v>10.75</v>
      </c>
      <c r="D79">
        <f t="shared" si="11"/>
        <v>12.63</v>
      </c>
      <c r="E79">
        <f t="shared" si="11"/>
        <v>13.47</v>
      </c>
      <c r="F79">
        <f t="shared" si="11"/>
        <v>13.79</v>
      </c>
      <c r="G79">
        <f t="shared" si="11"/>
        <v>14.04</v>
      </c>
      <c r="T79">
        <v>2091</v>
      </c>
      <c r="U79">
        <v>11.1</v>
      </c>
      <c r="V79">
        <v>10.75</v>
      </c>
      <c r="W79">
        <v>12.57</v>
      </c>
      <c r="X79">
        <v>13.42</v>
      </c>
      <c r="Y79">
        <v>13.72</v>
      </c>
      <c r="Z79">
        <v>13.99</v>
      </c>
    </row>
    <row r="80" spans="1:26" x14ac:dyDescent="0.25">
      <c r="A80">
        <v>2093</v>
      </c>
      <c r="B80">
        <f t="shared" si="11"/>
        <v>11.16</v>
      </c>
      <c r="C80">
        <f t="shared" si="11"/>
        <v>10.75</v>
      </c>
      <c r="D80">
        <f t="shared" si="11"/>
        <v>12.69</v>
      </c>
      <c r="E80">
        <f t="shared" si="11"/>
        <v>13.52</v>
      </c>
      <c r="F80">
        <f t="shared" si="11"/>
        <v>13.85</v>
      </c>
      <c r="G80">
        <f t="shared" si="11"/>
        <v>14.08</v>
      </c>
      <c r="T80">
        <v>2092</v>
      </c>
      <c r="U80">
        <v>11.13</v>
      </c>
      <c r="V80">
        <v>10.75</v>
      </c>
      <c r="W80">
        <v>12.63</v>
      </c>
      <c r="X80">
        <v>13.47</v>
      </c>
      <c r="Y80">
        <v>13.79</v>
      </c>
      <c r="Z80">
        <v>14.04</v>
      </c>
    </row>
    <row r="81" spans="1:26" x14ac:dyDescent="0.25">
      <c r="A81">
        <v>2094</v>
      </c>
      <c r="B81">
        <f t="shared" si="11"/>
        <v>11.2</v>
      </c>
      <c r="C81">
        <f t="shared" si="11"/>
        <v>10.75</v>
      </c>
      <c r="D81">
        <f t="shared" si="11"/>
        <v>12.75</v>
      </c>
      <c r="E81">
        <f t="shared" si="11"/>
        <v>13.57</v>
      </c>
      <c r="F81">
        <f t="shared" si="11"/>
        <v>13.91</v>
      </c>
      <c r="G81">
        <f t="shared" si="11"/>
        <v>14.13</v>
      </c>
      <c r="T81">
        <v>2093</v>
      </c>
      <c r="U81">
        <v>11.16</v>
      </c>
      <c r="V81">
        <v>10.75</v>
      </c>
      <c r="W81">
        <v>12.69</v>
      </c>
      <c r="X81">
        <v>13.52</v>
      </c>
      <c r="Y81">
        <v>13.85</v>
      </c>
      <c r="Z81">
        <v>14.08</v>
      </c>
    </row>
    <row r="82" spans="1:26" x14ac:dyDescent="0.25">
      <c r="A82">
        <v>2095</v>
      </c>
      <c r="B82">
        <f t="shared" si="11"/>
        <v>11.23</v>
      </c>
      <c r="C82">
        <f t="shared" si="11"/>
        <v>10.75</v>
      </c>
      <c r="D82">
        <f t="shared" si="11"/>
        <v>12.81</v>
      </c>
      <c r="E82">
        <f t="shared" si="11"/>
        <v>13.62</v>
      </c>
      <c r="F82">
        <f t="shared" si="11"/>
        <v>13.97</v>
      </c>
      <c r="G82">
        <f t="shared" si="11"/>
        <v>14.18</v>
      </c>
      <c r="T82">
        <v>2094</v>
      </c>
      <c r="U82">
        <v>11.2</v>
      </c>
      <c r="V82">
        <v>10.75</v>
      </c>
      <c r="W82">
        <v>12.75</v>
      </c>
      <c r="X82">
        <v>13.57</v>
      </c>
      <c r="Y82">
        <v>13.91</v>
      </c>
      <c r="Z82">
        <v>14.13</v>
      </c>
    </row>
    <row r="83" spans="1:26" x14ac:dyDescent="0.25">
      <c r="A83">
        <v>2096</v>
      </c>
      <c r="B83">
        <f t="shared" si="11"/>
        <v>11.26</v>
      </c>
      <c r="C83">
        <f t="shared" si="11"/>
        <v>10.75</v>
      </c>
      <c r="D83">
        <f t="shared" si="11"/>
        <v>12.86</v>
      </c>
      <c r="E83">
        <f t="shared" si="11"/>
        <v>13.67</v>
      </c>
      <c r="F83">
        <f t="shared" si="11"/>
        <v>14.03</v>
      </c>
      <c r="G83">
        <f t="shared" si="11"/>
        <v>14.21</v>
      </c>
      <c r="T83">
        <v>2095</v>
      </c>
      <c r="U83">
        <v>11.23</v>
      </c>
      <c r="V83">
        <v>10.75</v>
      </c>
      <c r="W83">
        <v>12.81</v>
      </c>
      <c r="X83">
        <v>13.62</v>
      </c>
      <c r="Y83">
        <v>13.97</v>
      </c>
      <c r="Z83">
        <v>14.18</v>
      </c>
    </row>
    <row r="84" spans="1:26" x14ac:dyDescent="0.25">
      <c r="A84">
        <v>2097</v>
      </c>
      <c r="B84">
        <f t="shared" si="11"/>
        <v>11.29</v>
      </c>
      <c r="C84">
        <f t="shared" si="11"/>
        <v>10.75</v>
      </c>
      <c r="D84">
        <f t="shared" si="11"/>
        <v>12.92</v>
      </c>
      <c r="E84">
        <f t="shared" si="11"/>
        <v>13.71</v>
      </c>
      <c r="F84">
        <f t="shared" si="11"/>
        <v>14.09</v>
      </c>
      <c r="G84">
        <f t="shared" si="11"/>
        <v>14.25</v>
      </c>
      <c r="T84">
        <v>2096</v>
      </c>
      <c r="U84">
        <v>11.26</v>
      </c>
      <c r="V84">
        <v>10.75</v>
      </c>
      <c r="W84">
        <v>12.86</v>
      </c>
      <c r="X84">
        <v>13.67</v>
      </c>
      <c r="Y84">
        <v>14.03</v>
      </c>
      <c r="Z84">
        <v>14.21</v>
      </c>
    </row>
    <row r="85" spans="1:26" x14ac:dyDescent="0.25">
      <c r="A85">
        <v>2098</v>
      </c>
      <c r="B85">
        <f t="shared" si="11"/>
        <v>11.32</v>
      </c>
      <c r="C85">
        <f t="shared" si="11"/>
        <v>10.75</v>
      </c>
      <c r="D85">
        <f t="shared" si="11"/>
        <v>12.98</v>
      </c>
      <c r="E85">
        <f t="shared" si="11"/>
        <v>13.75</v>
      </c>
      <c r="F85">
        <f t="shared" si="11"/>
        <v>14.15</v>
      </c>
      <c r="G85">
        <f t="shared" si="11"/>
        <v>14.29</v>
      </c>
      <c r="T85">
        <v>2097</v>
      </c>
      <c r="U85">
        <v>11.29</v>
      </c>
      <c r="V85">
        <v>10.75</v>
      </c>
      <c r="W85">
        <v>12.92</v>
      </c>
      <c r="X85">
        <v>13.71</v>
      </c>
      <c r="Y85">
        <v>14.09</v>
      </c>
      <c r="Z85">
        <v>14.25</v>
      </c>
    </row>
    <row r="86" spans="1:26" x14ac:dyDescent="0.25">
      <c r="A86">
        <v>2099</v>
      </c>
      <c r="B86">
        <f t="shared" si="11"/>
        <v>11.35</v>
      </c>
      <c r="C86">
        <f t="shared" si="11"/>
        <v>10.76</v>
      </c>
      <c r="D86">
        <f t="shared" si="11"/>
        <v>13.03</v>
      </c>
      <c r="E86">
        <f t="shared" si="11"/>
        <v>13.8</v>
      </c>
      <c r="F86">
        <f t="shared" si="11"/>
        <v>14.2</v>
      </c>
      <c r="G86">
        <f t="shared" si="11"/>
        <v>14.33</v>
      </c>
      <c r="T86">
        <v>2098</v>
      </c>
      <c r="U86">
        <v>11.32</v>
      </c>
      <c r="V86">
        <v>10.75</v>
      </c>
      <c r="W86">
        <v>12.98</v>
      </c>
      <c r="X86">
        <v>13.75</v>
      </c>
      <c r="Y86">
        <v>14.15</v>
      </c>
      <c r="Z86">
        <v>14.29</v>
      </c>
    </row>
    <row r="87" spans="1:26" x14ac:dyDescent="0.25">
      <c r="A87">
        <v>2100</v>
      </c>
      <c r="B87">
        <f t="shared" si="11"/>
        <v>11.37</v>
      </c>
      <c r="C87">
        <f t="shared" si="11"/>
        <v>10.76</v>
      </c>
      <c r="D87">
        <f t="shared" si="11"/>
        <v>13.08</v>
      </c>
      <c r="E87">
        <f t="shared" si="11"/>
        <v>13.84</v>
      </c>
      <c r="F87">
        <f t="shared" si="11"/>
        <v>14.25</v>
      </c>
      <c r="G87">
        <f t="shared" si="11"/>
        <v>14.37</v>
      </c>
      <c r="T87">
        <v>2099</v>
      </c>
      <c r="U87">
        <v>11.35</v>
      </c>
      <c r="V87">
        <v>10.76</v>
      </c>
      <c r="W87">
        <v>13.03</v>
      </c>
      <c r="X87">
        <v>13.8</v>
      </c>
      <c r="Y87">
        <v>14.2</v>
      </c>
      <c r="Z87">
        <v>14.33</v>
      </c>
    </row>
    <row r="88" spans="1:26" x14ac:dyDescent="0.25">
      <c r="T88">
        <v>2100</v>
      </c>
      <c r="U88">
        <v>11.37</v>
      </c>
      <c r="V88">
        <v>10.76</v>
      </c>
      <c r="W88">
        <v>13.08</v>
      </c>
      <c r="X88">
        <v>13.84</v>
      </c>
      <c r="Y88">
        <v>14.25</v>
      </c>
      <c r="Z88">
        <v>14.37</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43C4-3CA4-41FD-B7B6-6102ACCBE046}">
  <sheetPr codeName="Sheet40"/>
  <dimension ref="A1:Z88"/>
  <sheetViews>
    <sheetView topLeftCell="A58" workbookViewId="0">
      <selection activeCell="I29" sqref="I29:O39"/>
    </sheetView>
  </sheetViews>
  <sheetFormatPr defaultRowHeight="15" x14ac:dyDescent="0.25"/>
  <cols>
    <col min="9" max="9" width="10" customWidth="1"/>
  </cols>
  <sheetData>
    <row r="1" spans="1:26" x14ac:dyDescent="0.25">
      <c r="B1" t="s">
        <v>0</v>
      </c>
      <c r="C1" t="s">
        <v>1</v>
      </c>
      <c r="D1" t="s">
        <v>2</v>
      </c>
      <c r="E1" t="s">
        <v>3</v>
      </c>
      <c r="F1" t="s">
        <v>4</v>
      </c>
      <c r="G1" t="s">
        <v>5</v>
      </c>
      <c r="U1" t="s">
        <v>18</v>
      </c>
      <c r="V1" t="s">
        <v>19</v>
      </c>
      <c r="W1" t="s">
        <v>16</v>
      </c>
      <c r="X1" t="s">
        <v>17</v>
      </c>
      <c r="Y1" t="s">
        <v>0</v>
      </c>
      <c r="Z1" t="s">
        <v>20</v>
      </c>
    </row>
    <row r="2" spans="1:26" x14ac:dyDescent="0.25">
      <c r="B2" t="s">
        <v>6</v>
      </c>
      <c r="C2" t="s">
        <v>6</v>
      </c>
      <c r="D2" t="s">
        <v>6</v>
      </c>
      <c r="E2" t="s">
        <v>6</v>
      </c>
      <c r="F2" t="s">
        <v>6</v>
      </c>
      <c r="G2" t="s">
        <v>6</v>
      </c>
      <c r="U2" t="s">
        <v>24</v>
      </c>
      <c r="V2" t="s">
        <v>24</v>
      </c>
      <c r="W2" t="s">
        <v>24</v>
      </c>
      <c r="X2" t="s">
        <v>24</v>
      </c>
      <c r="Y2" t="s">
        <v>24</v>
      </c>
      <c r="Z2" t="s">
        <v>24</v>
      </c>
    </row>
    <row r="3" spans="1:26" x14ac:dyDescent="0.25">
      <c r="B3" t="s">
        <v>7</v>
      </c>
      <c r="C3" t="s">
        <v>7</v>
      </c>
      <c r="D3" t="s">
        <v>7</v>
      </c>
      <c r="E3" t="s">
        <v>7</v>
      </c>
      <c r="F3" t="s">
        <v>7</v>
      </c>
      <c r="G3" t="s">
        <v>7</v>
      </c>
      <c r="U3" t="s">
        <v>7</v>
      </c>
      <c r="V3" t="s">
        <v>7</v>
      </c>
      <c r="W3" t="s">
        <v>7</v>
      </c>
      <c r="X3" t="s">
        <v>7</v>
      </c>
      <c r="Y3" t="s">
        <v>7</v>
      </c>
      <c r="Z3" t="s">
        <v>7</v>
      </c>
    </row>
    <row r="5" spans="1:26" x14ac:dyDescent="0.25">
      <c r="A5" t="str">
        <f>U2</f>
        <v>China</v>
      </c>
      <c r="B5" t="s">
        <v>8</v>
      </c>
      <c r="C5" t="s">
        <v>8</v>
      </c>
      <c r="D5" t="s">
        <v>8</v>
      </c>
      <c r="E5" t="s">
        <v>8</v>
      </c>
      <c r="F5" t="s">
        <v>8</v>
      </c>
      <c r="G5" t="s">
        <v>8</v>
      </c>
      <c r="U5" t="s">
        <v>8</v>
      </c>
      <c r="V5" t="s">
        <v>8</v>
      </c>
      <c r="W5" t="s">
        <v>8</v>
      </c>
      <c r="X5" t="s">
        <v>8</v>
      </c>
      <c r="Y5" t="s">
        <v>8</v>
      </c>
      <c r="Z5" t="s">
        <v>8</v>
      </c>
    </row>
    <row r="6" spans="1:26" x14ac:dyDescent="0.25">
      <c r="A6" t="s">
        <v>15</v>
      </c>
      <c r="B6" t="s">
        <v>11</v>
      </c>
      <c r="C6" t="s">
        <v>12</v>
      </c>
      <c r="D6" t="s">
        <v>9</v>
      </c>
      <c r="E6" t="s">
        <v>10</v>
      </c>
      <c r="F6" t="s">
        <v>13</v>
      </c>
      <c r="G6" t="s">
        <v>14</v>
      </c>
      <c r="U6" t="s">
        <v>11</v>
      </c>
      <c r="V6" t="s">
        <v>12</v>
      </c>
      <c r="W6" t="s">
        <v>9</v>
      </c>
      <c r="X6" t="s">
        <v>10</v>
      </c>
      <c r="Y6" t="s">
        <v>21</v>
      </c>
      <c r="Z6" t="s">
        <v>14</v>
      </c>
    </row>
    <row r="7" spans="1:26" x14ac:dyDescent="0.25">
      <c r="A7">
        <v>2020</v>
      </c>
      <c r="B7">
        <f>U8</f>
        <v>8.3230000000000004</v>
      </c>
      <c r="C7">
        <f t="shared" ref="C7:G22" si="0">V8</f>
        <v>8.3230000000000004</v>
      </c>
      <c r="D7">
        <f t="shared" si="0"/>
        <v>8.3230000000000004</v>
      </c>
      <c r="E7">
        <f t="shared" si="0"/>
        <v>8.3230000000000004</v>
      </c>
      <c r="F7">
        <f t="shared" si="0"/>
        <v>8.3230000000000004</v>
      </c>
      <c r="G7">
        <f t="shared" si="0"/>
        <v>8.3230000000000004</v>
      </c>
      <c r="T7">
        <v>2019</v>
      </c>
      <c r="U7">
        <v>8.2309999999999999</v>
      </c>
      <c r="V7">
        <v>8.2309999999999999</v>
      </c>
      <c r="W7">
        <v>8.2309999999999999</v>
      </c>
      <c r="X7">
        <v>8.2309999999999999</v>
      </c>
      <c r="Y7">
        <v>8.2309999999999999</v>
      </c>
      <c r="Z7">
        <v>8.2309999999999999</v>
      </c>
    </row>
    <row r="8" spans="1:26" x14ac:dyDescent="0.25">
      <c r="A8">
        <v>2021</v>
      </c>
      <c r="B8">
        <f t="shared" ref="B8:G62" si="1">U9</f>
        <v>8.4109999999999996</v>
      </c>
      <c r="C8">
        <f t="shared" si="0"/>
        <v>8.4030000000000005</v>
      </c>
      <c r="D8">
        <f t="shared" si="0"/>
        <v>8.4109999999999996</v>
      </c>
      <c r="E8">
        <f t="shared" si="0"/>
        <v>8.4049999999999994</v>
      </c>
      <c r="F8">
        <f t="shared" si="0"/>
        <v>8.4109999999999996</v>
      </c>
      <c r="G8">
        <f t="shared" si="0"/>
        <v>8.4130000000000003</v>
      </c>
      <c r="T8">
        <v>2020</v>
      </c>
      <c r="U8">
        <v>8.3230000000000004</v>
      </c>
      <c r="V8">
        <v>8.3230000000000004</v>
      </c>
      <c r="W8">
        <v>8.3230000000000004</v>
      </c>
      <c r="X8">
        <v>8.3230000000000004</v>
      </c>
      <c r="Y8">
        <v>8.3230000000000004</v>
      </c>
      <c r="Z8">
        <v>8.3230000000000004</v>
      </c>
    </row>
    <row r="9" spans="1:26" x14ac:dyDescent="0.25">
      <c r="A9">
        <v>2022</v>
      </c>
      <c r="B9">
        <f t="shared" si="1"/>
        <v>8.4969999999999999</v>
      </c>
      <c r="C9">
        <f t="shared" si="0"/>
        <v>8.484</v>
      </c>
      <c r="D9">
        <f t="shared" si="0"/>
        <v>8.4969999999999999</v>
      </c>
      <c r="E9">
        <f t="shared" si="0"/>
        <v>8.4870000000000001</v>
      </c>
      <c r="F9">
        <f t="shared" si="0"/>
        <v>8.4979999999999993</v>
      </c>
      <c r="G9">
        <f t="shared" si="0"/>
        <v>8.5020000000000007</v>
      </c>
      <c r="T9">
        <v>2021</v>
      </c>
      <c r="U9">
        <v>8.4109999999999996</v>
      </c>
      <c r="V9">
        <v>8.4030000000000005</v>
      </c>
      <c r="W9">
        <v>8.4109999999999996</v>
      </c>
      <c r="X9">
        <v>8.4049999999999994</v>
      </c>
      <c r="Y9">
        <v>8.4109999999999996</v>
      </c>
      <c r="Z9">
        <v>8.4130000000000003</v>
      </c>
    </row>
    <row r="10" spans="1:26" x14ac:dyDescent="0.25">
      <c r="A10">
        <v>2023</v>
      </c>
      <c r="B10">
        <f t="shared" si="1"/>
        <v>8.58</v>
      </c>
      <c r="C10">
        <f t="shared" si="0"/>
        <v>8.5640000000000001</v>
      </c>
      <c r="D10">
        <f t="shared" si="0"/>
        <v>8.58</v>
      </c>
      <c r="E10">
        <f t="shared" si="0"/>
        <v>8.57</v>
      </c>
      <c r="F10">
        <f t="shared" si="0"/>
        <v>8.5839999999999996</v>
      </c>
      <c r="G10">
        <f t="shared" si="0"/>
        <v>8.5920000000000005</v>
      </c>
      <c r="T10">
        <v>2022</v>
      </c>
      <c r="U10">
        <v>8.4969999999999999</v>
      </c>
      <c r="V10">
        <v>8.484</v>
      </c>
      <c r="W10">
        <v>8.4969999999999999</v>
      </c>
      <c r="X10">
        <v>8.4870000000000001</v>
      </c>
      <c r="Y10">
        <v>8.4979999999999993</v>
      </c>
      <c r="Z10">
        <v>8.5020000000000007</v>
      </c>
    </row>
    <row r="11" spans="1:26" x14ac:dyDescent="0.25">
      <c r="A11">
        <v>2024</v>
      </c>
      <c r="B11">
        <f t="shared" si="1"/>
        <v>8.6609999999999996</v>
      </c>
      <c r="C11">
        <f t="shared" si="0"/>
        <v>8.6449999999999996</v>
      </c>
      <c r="D11">
        <f t="shared" si="0"/>
        <v>8.6620000000000008</v>
      </c>
      <c r="E11">
        <f t="shared" si="0"/>
        <v>8.6519999999999992</v>
      </c>
      <c r="F11">
        <f t="shared" si="0"/>
        <v>8.6690000000000005</v>
      </c>
      <c r="G11">
        <f t="shared" si="0"/>
        <v>8.6809999999999992</v>
      </c>
      <c r="T11">
        <v>2023</v>
      </c>
      <c r="U11">
        <v>8.58</v>
      </c>
      <c r="V11">
        <v>8.5640000000000001</v>
      </c>
      <c r="W11">
        <v>8.58</v>
      </c>
      <c r="X11">
        <v>8.57</v>
      </c>
      <c r="Y11">
        <v>8.5839999999999996</v>
      </c>
      <c r="Z11">
        <v>8.5920000000000005</v>
      </c>
    </row>
    <row r="12" spans="1:26" x14ac:dyDescent="0.25">
      <c r="A12">
        <v>2025</v>
      </c>
      <c r="B12">
        <f t="shared" si="1"/>
        <v>8.7390000000000008</v>
      </c>
      <c r="C12">
        <f t="shared" si="0"/>
        <v>8.7260000000000009</v>
      </c>
      <c r="D12">
        <f t="shared" si="0"/>
        <v>8.7409999999999997</v>
      </c>
      <c r="E12">
        <f t="shared" si="0"/>
        <v>8.7349999999999994</v>
      </c>
      <c r="F12">
        <f t="shared" si="0"/>
        <v>8.7539999999999996</v>
      </c>
      <c r="G12">
        <f t="shared" si="0"/>
        <v>8.7720000000000002</v>
      </c>
      <c r="T12">
        <v>2024</v>
      </c>
      <c r="U12">
        <v>8.6609999999999996</v>
      </c>
      <c r="V12">
        <v>8.6449999999999996</v>
      </c>
      <c r="W12">
        <v>8.6620000000000008</v>
      </c>
      <c r="X12">
        <v>8.6519999999999992</v>
      </c>
      <c r="Y12">
        <v>8.6690000000000005</v>
      </c>
      <c r="Z12">
        <v>8.6809999999999992</v>
      </c>
    </row>
    <row r="13" spans="1:26" x14ac:dyDescent="0.25">
      <c r="A13">
        <v>2026</v>
      </c>
      <c r="B13">
        <f t="shared" si="1"/>
        <v>8.8160000000000007</v>
      </c>
      <c r="C13">
        <f t="shared" si="0"/>
        <v>8.8000000000000007</v>
      </c>
      <c r="D13">
        <f t="shared" si="0"/>
        <v>8.82</v>
      </c>
      <c r="E13">
        <f t="shared" si="0"/>
        <v>8.8149999999999995</v>
      </c>
      <c r="F13">
        <f t="shared" si="0"/>
        <v>8.8379999999999992</v>
      </c>
      <c r="G13">
        <f t="shared" si="0"/>
        <v>8.8539999999999992</v>
      </c>
      <c r="T13">
        <v>2025</v>
      </c>
      <c r="U13">
        <v>8.7390000000000008</v>
      </c>
      <c r="V13">
        <v>8.7260000000000009</v>
      </c>
      <c r="W13">
        <v>8.7409999999999997</v>
      </c>
      <c r="X13">
        <v>8.7349999999999994</v>
      </c>
      <c r="Y13">
        <v>8.7539999999999996</v>
      </c>
      <c r="Z13">
        <v>8.7720000000000002</v>
      </c>
    </row>
    <row r="14" spans="1:26" x14ac:dyDescent="0.25">
      <c r="A14">
        <v>2027</v>
      </c>
      <c r="B14">
        <f t="shared" si="1"/>
        <v>8.8930000000000007</v>
      </c>
      <c r="C14">
        <f t="shared" si="0"/>
        <v>8.8740000000000006</v>
      </c>
      <c r="D14">
        <f t="shared" si="0"/>
        <v>8.8989999999999991</v>
      </c>
      <c r="E14">
        <f t="shared" si="0"/>
        <v>8.8940000000000001</v>
      </c>
      <c r="F14">
        <f t="shared" si="0"/>
        <v>8.9239999999999995</v>
      </c>
      <c r="G14">
        <f t="shared" si="0"/>
        <v>8.9350000000000005</v>
      </c>
      <c r="T14">
        <v>2026</v>
      </c>
      <c r="U14">
        <v>8.8160000000000007</v>
      </c>
      <c r="V14">
        <v>8.8000000000000007</v>
      </c>
      <c r="W14">
        <v>8.82</v>
      </c>
      <c r="X14">
        <v>8.8149999999999995</v>
      </c>
      <c r="Y14">
        <v>8.8379999999999992</v>
      </c>
      <c r="Z14">
        <v>8.8539999999999992</v>
      </c>
    </row>
    <row r="15" spans="1:26" x14ac:dyDescent="0.25">
      <c r="A15">
        <v>2028</v>
      </c>
      <c r="B15">
        <f t="shared" si="1"/>
        <v>8.9689999999999994</v>
      </c>
      <c r="C15">
        <f t="shared" si="0"/>
        <v>8.9480000000000004</v>
      </c>
      <c r="D15">
        <f t="shared" si="0"/>
        <v>8.9789999999999992</v>
      </c>
      <c r="E15">
        <f t="shared" si="0"/>
        <v>8.9740000000000002</v>
      </c>
      <c r="F15">
        <f t="shared" si="0"/>
        <v>9.0109999999999992</v>
      </c>
      <c r="G15">
        <f t="shared" si="0"/>
        <v>9.0169999999999995</v>
      </c>
      <c r="T15">
        <v>2027</v>
      </c>
      <c r="U15">
        <v>8.8930000000000007</v>
      </c>
      <c r="V15">
        <v>8.8740000000000006</v>
      </c>
      <c r="W15">
        <v>8.8989999999999991</v>
      </c>
      <c r="X15">
        <v>8.8940000000000001</v>
      </c>
      <c r="Y15">
        <v>8.9239999999999995</v>
      </c>
      <c r="Z15">
        <v>8.9350000000000005</v>
      </c>
    </row>
    <row r="16" spans="1:26" x14ac:dyDescent="0.25">
      <c r="A16">
        <v>2029</v>
      </c>
      <c r="B16">
        <f t="shared" si="1"/>
        <v>9.0459999999999994</v>
      </c>
      <c r="C16">
        <f t="shared" si="0"/>
        <v>9.0220000000000002</v>
      </c>
      <c r="D16">
        <f t="shared" si="0"/>
        <v>9.0589999999999993</v>
      </c>
      <c r="E16">
        <f t="shared" si="0"/>
        <v>9.0530000000000008</v>
      </c>
      <c r="F16">
        <f t="shared" si="0"/>
        <v>9.1</v>
      </c>
      <c r="G16">
        <f t="shared" si="0"/>
        <v>9.0980000000000008</v>
      </c>
      <c r="T16">
        <v>2028</v>
      </c>
      <c r="U16">
        <v>8.9689999999999994</v>
      </c>
      <c r="V16">
        <v>8.9480000000000004</v>
      </c>
      <c r="W16">
        <v>8.9789999999999992</v>
      </c>
      <c r="X16">
        <v>8.9740000000000002</v>
      </c>
      <c r="Y16">
        <v>9.0109999999999992</v>
      </c>
      <c r="Z16">
        <v>9.0169999999999995</v>
      </c>
    </row>
    <row r="17" spans="1:26" x14ac:dyDescent="0.25">
      <c r="A17">
        <v>2030</v>
      </c>
      <c r="B17">
        <f t="shared" si="1"/>
        <v>9.1229999999999993</v>
      </c>
      <c r="C17">
        <f t="shared" si="0"/>
        <v>9.0960000000000001</v>
      </c>
      <c r="D17">
        <f t="shared" si="0"/>
        <v>9.14</v>
      </c>
      <c r="E17">
        <f t="shared" si="0"/>
        <v>9.1329999999999991</v>
      </c>
      <c r="F17">
        <f t="shared" si="0"/>
        <v>9.1920000000000002</v>
      </c>
      <c r="G17">
        <f t="shared" si="0"/>
        <v>9.18</v>
      </c>
      <c r="T17">
        <v>2029</v>
      </c>
      <c r="U17">
        <v>9.0459999999999994</v>
      </c>
      <c r="V17">
        <v>9.0220000000000002</v>
      </c>
      <c r="W17">
        <v>9.0589999999999993</v>
      </c>
      <c r="X17">
        <v>9.0530000000000008</v>
      </c>
      <c r="Y17">
        <v>9.1</v>
      </c>
      <c r="Z17">
        <v>9.0980000000000008</v>
      </c>
    </row>
    <row r="18" spans="1:26" x14ac:dyDescent="0.25">
      <c r="A18">
        <v>2031</v>
      </c>
      <c r="B18">
        <f t="shared" si="1"/>
        <v>9.1999999999999993</v>
      </c>
      <c r="C18">
        <f t="shared" si="0"/>
        <v>9.1679999999999993</v>
      </c>
      <c r="D18">
        <f t="shared" si="0"/>
        <v>9.2230000000000008</v>
      </c>
      <c r="E18">
        <f t="shared" si="0"/>
        <v>9.2159999999999993</v>
      </c>
      <c r="F18">
        <f t="shared" si="0"/>
        <v>9.2870000000000008</v>
      </c>
      <c r="G18">
        <f t="shared" si="0"/>
        <v>9.2639999999999993</v>
      </c>
      <c r="T18">
        <v>2030</v>
      </c>
      <c r="U18">
        <v>9.1229999999999993</v>
      </c>
      <c r="V18">
        <v>9.0960000000000001</v>
      </c>
      <c r="W18">
        <v>9.14</v>
      </c>
      <c r="X18">
        <v>9.1329999999999991</v>
      </c>
      <c r="Y18">
        <v>9.1920000000000002</v>
      </c>
      <c r="Z18">
        <v>9.18</v>
      </c>
    </row>
    <row r="19" spans="1:26" x14ac:dyDescent="0.25">
      <c r="A19">
        <v>2032</v>
      </c>
      <c r="B19">
        <f t="shared" si="1"/>
        <v>9.2769999999999992</v>
      </c>
      <c r="C19">
        <f t="shared" si="0"/>
        <v>9.2409999999999997</v>
      </c>
      <c r="D19">
        <f t="shared" si="0"/>
        <v>9.3070000000000004</v>
      </c>
      <c r="E19">
        <f t="shared" si="0"/>
        <v>9.2989999999999995</v>
      </c>
      <c r="F19">
        <f t="shared" si="0"/>
        <v>9.3840000000000003</v>
      </c>
      <c r="G19">
        <f t="shared" si="0"/>
        <v>9.3490000000000002</v>
      </c>
      <c r="T19">
        <v>2031</v>
      </c>
      <c r="U19">
        <v>9.1999999999999993</v>
      </c>
      <c r="V19">
        <v>9.1679999999999993</v>
      </c>
      <c r="W19">
        <v>9.2230000000000008</v>
      </c>
      <c r="X19">
        <v>9.2159999999999993</v>
      </c>
      <c r="Y19">
        <v>9.2870000000000008</v>
      </c>
      <c r="Z19">
        <v>9.2639999999999993</v>
      </c>
    </row>
    <row r="20" spans="1:26" x14ac:dyDescent="0.25">
      <c r="A20">
        <v>2033</v>
      </c>
      <c r="B20">
        <f t="shared" si="1"/>
        <v>9.3529999999999998</v>
      </c>
      <c r="C20">
        <f t="shared" si="0"/>
        <v>9.3140000000000001</v>
      </c>
      <c r="D20">
        <f t="shared" si="0"/>
        <v>9.3919999999999995</v>
      </c>
      <c r="E20">
        <f t="shared" si="0"/>
        <v>9.3819999999999997</v>
      </c>
      <c r="F20">
        <f t="shared" si="0"/>
        <v>9.4849999999999994</v>
      </c>
      <c r="G20">
        <f t="shared" si="0"/>
        <v>9.4339999999999993</v>
      </c>
      <c r="T20">
        <v>2032</v>
      </c>
      <c r="U20">
        <v>9.2769999999999992</v>
      </c>
      <c r="V20">
        <v>9.2409999999999997</v>
      </c>
      <c r="W20">
        <v>9.3070000000000004</v>
      </c>
      <c r="X20">
        <v>9.2989999999999995</v>
      </c>
      <c r="Y20">
        <v>9.3840000000000003</v>
      </c>
      <c r="Z20">
        <v>9.3490000000000002</v>
      </c>
    </row>
    <row r="21" spans="1:26" x14ac:dyDescent="0.25">
      <c r="A21">
        <v>2034</v>
      </c>
      <c r="B21">
        <f t="shared" si="1"/>
        <v>9.4290000000000003</v>
      </c>
      <c r="C21">
        <f t="shared" si="0"/>
        <v>9.3870000000000005</v>
      </c>
      <c r="D21">
        <f t="shared" si="0"/>
        <v>9.4779999999999998</v>
      </c>
      <c r="E21">
        <f t="shared" si="0"/>
        <v>9.4640000000000004</v>
      </c>
      <c r="F21">
        <f t="shared" si="0"/>
        <v>9.5869999999999997</v>
      </c>
      <c r="G21">
        <f t="shared" si="0"/>
        <v>9.5180000000000007</v>
      </c>
      <c r="T21">
        <v>2033</v>
      </c>
      <c r="U21">
        <v>9.3529999999999998</v>
      </c>
      <c r="V21">
        <v>9.3140000000000001</v>
      </c>
      <c r="W21">
        <v>9.3919999999999995</v>
      </c>
      <c r="X21">
        <v>9.3819999999999997</v>
      </c>
      <c r="Y21">
        <v>9.4849999999999994</v>
      </c>
      <c r="Z21">
        <v>9.4339999999999993</v>
      </c>
    </row>
    <row r="22" spans="1:26" x14ac:dyDescent="0.25">
      <c r="A22">
        <v>2035</v>
      </c>
      <c r="B22">
        <f t="shared" si="1"/>
        <v>9.5030000000000001</v>
      </c>
      <c r="C22">
        <f t="shared" si="0"/>
        <v>9.4589999999999996</v>
      </c>
      <c r="D22">
        <f t="shared" si="0"/>
        <v>9.5660000000000007</v>
      </c>
      <c r="E22">
        <f t="shared" si="0"/>
        <v>9.5470000000000006</v>
      </c>
      <c r="F22">
        <f t="shared" si="0"/>
        <v>9.6929999999999996</v>
      </c>
      <c r="G22">
        <f t="shared" si="0"/>
        <v>9.6020000000000003</v>
      </c>
      <c r="T22">
        <v>2034</v>
      </c>
      <c r="U22">
        <v>9.4290000000000003</v>
      </c>
      <c r="V22">
        <v>9.3870000000000005</v>
      </c>
      <c r="W22">
        <v>9.4779999999999998</v>
      </c>
      <c r="X22">
        <v>9.4640000000000004</v>
      </c>
      <c r="Y22">
        <v>9.5869999999999997</v>
      </c>
      <c r="Z22">
        <v>9.5180000000000007</v>
      </c>
    </row>
    <row r="23" spans="1:26" x14ac:dyDescent="0.25">
      <c r="A23">
        <v>2036</v>
      </c>
      <c r="B23">
        <f t="shared" si="1"/>
        <v>9.577</v>
      </c>
      <c r="C23">
        <f t="shared" si="1"/>
        <v>9.5299999999999994</v>
      </c>
      <c r="D23">
        <f t="shared" si="1"/>
        <v>9.6549999999999994</v>
      </c>
      <c r="E23">
        <f t="shared" si="1"/>
        <v>9.6319999999999997</v>
      </c>
      <c r="F23">
        <f t="shared" si="1"/>
        <v>9.7989999999999995</v>
      </c>
      <c r="G23">
        <f t="shared" si="1"/>
        <v>9.6890000000000001</v>
      </c>
      <c r="T23">
        <v>2035</v>
      </c>
      <c r="U23">
        <v>9.5030000000000001</v>
      </c>
      <c r="V23">
        <v>9.4589999999999996</v>
      </c>
      <c r="W23">
        <v>9.5660000000000007</v>
      </c>
      <c r="X23">
        <v>9.5470000000000006</v>
      </c>
      <c r="Y23">
        <v>9.6929999999999996</v>
      </c>
      <c r="Z23">
        <v>9.6020000000000003</v>
      </c>
    </row>
    <row r="24" spans="1:26" x14ac:dyDescent="0.25">
      <c r="A24">
        <v>2037</v>
      </c>
      <c r="B24">
        <f t="shared" si="1"/>
        <v>9.6489999999999991</v>
      </c>
      <c r="C24">
        <f t="shared" si="1"/>
        <v>9.6010000000000009</v>
      </c>
      <c r="D24">
        <f t="shared" si="1"/>
        <v>9.7449999999999992</v>
      </c>
      <c r="E24">
        <f t="shared" si="1"/>
        <v>9.718</v>
      </c>
      <c r="F24">
        <f t="shared" si="1"/>
        <v>9.907</v>
      </c>
      <c r="G24">
        <f t="shared" si="1"/>
        <v>9.7759999999999998</v>
      </c>
      <c r="T24">
        <v>2036</v>
      </c>
      <c r="U24">
        <v>9.577</v>
      </c>
      <c r="V24">
        <v>9.5299999999999994</v>
      </c>
      <c r="W24">
        <v>9.6549999999999994</v>
      </c>
      <c r="X24">
        <v>9.6319999999999997</v>
      </c>
      <c r="Y24">
        <v>9.7989999999999995</v>
      </c>
      <c r="Z24">
        <v>9.6890000000000001</v>
      </c>
    </row>
    <row r="25" spans="1:26" x14ac:dyDescent="0.25">
      <c r="A25">
        <v>2038</v>
      </c>
      <c r="B25">
        <f t="shared" si="1"/>
        <v>9.7200000000000006</v>
      </c>
      <c r="C25">
        <f t="shared" si="1"/>
        <v>9.673</v>
      </c>
      <c r="D25">
        <f t="shared" si="1"/>
        <v>9.8350000000000009</v>
      </c>
      <c r="E25">
        <f t="shared" si="1"/>
        <v>9.8030000000000008</v>
      </c>
      <c r="F25">
        <f t="shared" si="1"/>
        <v>10.01</v>
      </c>
      <c r="G25">
        <f t="shared" si="1"/>
        <v>9.8640000000000008</v>
      </c>
      <c r="T25">
        <v>2037</v>
      </c>
      <c r="U25">
        <v>9.6489999999999991</v>
      </c>
      <c r="V25">
        <v>9.6010000000000009</v>
      </c>
      <c r="W25">
        <v>9.7449999999999992</v>
      </c>
      <c r="X25">
        <v>9.718</v>
      </c>
      <c r="Y25">
        <v>9.907</v>
      </c>
      <c r="Z25">
        <v>9.7759999999999998</v>
      </c>
    </row>
    <row r="26" spans="1:26" x14ac:dyDescent="0.25">
      <c r="A26">
        <v>2039</v>
      </c>
      <c r="B26">
        <f t="shared" si="1"/>
        <v>9.7880000000000003</v>
      </c>
      <c r="C26">
        <f t="shared" si="1"/>
        <v>9.7439999999999998</v>
      </c>
      <c r="D26">
        <f t="shared" si="1"/>
        <v>9.9250000000000007</v>
      </c>
      <c r="E26">
        <f t="shared" si="1"/>
        <v>9.89</v>
      </c>
      <c r="F26">
        <f t="shared" si="1"/>
        <v>10.119999999999999</v>
      </c>
      <c r="G26">
        <f t="shared" si="1"/>
        <v>9.9510000000000005</v>
      </c>
      <c r="T26">
        <v>2038</v>
      </c>
      <c r="U26">
        <v>9.7200000000000006</v>
      </c>
      <c r="V26">
        <v>9.673</v>
      </c>
      <c r="W26">
        <v>9.8350000000000009</v>
      </c>
      <c r="X26">
        <v>9.8030000000000008</v>
      </c>
      <c r="Y26">
        <v>10.01</v>
      </c>
      <c r="Z26">
        <v>9.8640000000000008</v>
      </c>
    </row>
    <row r="27" spans="1:26" x14ac:dyDescent="0.25">
      <c r="A27">
        <v>2040</v>
      </c>
      <c r="B27">
        <f t="shared" si="1"/>
        <v>9.8559999999999999</v>
      </c>
      <c r="C27">
        <f t="shared" si="1"/>
        <v>9.8149999999999995</v>
      </c>
      <c r="D27">
        <f t="shared" si="1"/>
        <v>10.02</v>
      </c>
      <c r="E27">
        <f t="shared" si="1"/>
        <v>9.9749999999999996</v>
      </c>
      <c r="F27">
        <f t="shared" si="1"/>
        <v>10.23</v>
      </c>
      <c r="G27">
        <f t="shared" si="1"/>
        <v>10.039999999999999</v>
      </c>
      <c r="T27">
        <v>2039</v>
      </c>
      <c r="U27">
        <v>9.7880000000000003</v>
      </c>
      <c r="V27">
        <v>9.7439999999999998</v>
      </c>
      <c r="W27">
        <v>9.9250000000000007</v>
      </c>
      <c r="X27">
        <v>9.89</v>
      </c>
      <c r="Y27">
        <v>10.119999999999999</v>
      </c>
      <c r="Z27">
        <v>9.9510000000000005</v>
      </c>
    </row>
    <row r="28" spans="1:26" x14ac:dyDescent="0.25">
      <c r="A28">
        <v>2041</v>
      </c>
      <c r="B28">
        <f t="shared" si="1"/>
        <v>9.9209999999999994</v>
      </c>
      <c r="C28">
        <f t="shared" si="1"/>
        <v>9.8810000000000002</v>
      </c>
      <c r="D28">
        <f t="shared" si="1"/>
        <v>10.1</v>
      </c>
      <c r="E28">
        <f t="shared" si="1"/>
        <v>10.06</v>
      </c>
      <c r="F28">
        <f t="shared" si="1"/>
        <v>10.34</v>
      </c>
      <c r="G28">
        <f t="shared" si="1"/>
        <v>10.119999999999999</v>
      </c>
      <c r="T28">
        <v>2040</v>
      </c>
      <c r="U28">
        <v>9.8559999999999999</v>
      </c>
      <c r="V28">
        <v>9.8149999999999995</v>
      </c>
      <c r="W28">
        <v>10.02</v>
      </c>
      <c r="X28">
        <v>9.9749999999999996</v>
      </c>
      <c r="Y28">
        <v>10.23</v>
      </c>
      <c r="Z28">
        <v>10.039999999999999</v>
      </c>
    </row>
    <row r="29" spans="1:26" x14ac:dyDescent="0.25">
      <c r="A29">
        <v>2042</v>
      </c>
      <c r="B29">
        <f t="shared" si="1"/>
        <v>9.9849999999999994</v>
      </c>
      <c r="C29">
        <f t="shared" si="1"/>
        <v>9.9459999999999997</v>
      </c>
      <c r="D29">
        <f t="shared" si="1"/>
        <v>10.19</v>
      </c>
      <c r="E29">
        <f t="shared" si="1"/>
        <v>10.14</v>
      </c>
      <c r="F29">
        <f t="shared" si="1"/>
        <v>10.44</v>
      </c>
      <c r="G29">
        <f t="shared" si="1"/>
        <v>10.199999999999999</v>
      </c>
      <c r="I29" t="str">
        <f>A5</f>
        <v>China</v>
      </c>
      <c r="J29" t="s">
        <v>8</v>
      </c>
      <c r="K29" t="s">
        <v>8</v>
      </c>
      <c r="L29" t="s">
        <v>8</v>
      </c>
      <c r="M29" t="s">
        <v>8</v>
      </c>
      <c r="N29" t="s">
        <v>8</v>
      </c>
      <c r="O29" t="s">
        <v>8</v>
      </c>
      <c r="T29">
        <v>2041</v>
      </c>
      <c r="U29">
        <v>9.9209999999999994</v>
      </c>
      <c r="V29">
        <v>9.8810000000000002</v>
      </c>
      <c r="W29">
        <v>10.1</v>
      </c>
      <c r="X29">
        <v>10.06</v>
      </c>
      <c r="Y29">
        <v>10.34</v>
      </c>
      <c r="Z29">
        <v>10.119999999999999</v>
      </c>
    </row>
    <row r="30" spans="1:26" x14ac:dyDescent="0.25">
      <c r="A30">
        <v>2043</v>
      </c>
      <c r="B30">
        <f t="shared" si="1"/>
        <v>10.050000000000001</v>
      </c>
      <c r="C30">
        <f t="shared" si="1"/>
        <v>10.01</v>
      </c>
      <c r="D30">
        <f t="shared" si="1"/>
        <v>10.28</v>
      </c>
      <c r="E30">
        <f t="shared" si="1"/>
        <v>10.220000000000001</v>
      </c>
      <c r="F30">
        <f t="shared" si="1"/>
        <v>10.55</v>
      </c>
      <c r="G30">
        <f t="shared" si="1"/>
        <v>10.28</v>
      </c>
      <c r="I30" t="s">
        <v>15</v>
      </c>
      <c r="J30" t="str">
        <f>B6</f>
        <v>SSP3 IFs</v>
      </c>
      <c r="K30" t="str">
        <f t="shared" ref="K30:O31" si="2">C6</f>
        <v>SSP3 WIC</v>
      </c>
      <c r="L30" t="str">
        <f t="shared" si="2"/>
        <v>SSP2 IFs</v>
      </c>
      <c r="M30" t="str">
        <f t="shared" si="2"/>
        <v>SSP2 WIC</v>
      </c>
      <c r="N30" t="str">
        <f t="shared" si="2"/>
        <v>SSP5 IFs</v>
      </c>
      <c r="O30" t="str">
        <f t="shared" si="2"/>
        <v>SSP5 WIC</v>
      </c>
      <c r="T30">
        <v>2042</v>
      </c>
      <c r="U30">
        <v>9.9849999999999994</v>
      </c>
      <c r="V30">
        <v>9.9459999999999997</v>
      </c>
      <c r="W30">
        <v>10.19</v>
      </c>
      <c r="X30">
        <v>10.14</v>
      </c>
      <c r="Y30">
        <v>10.44</v>
      </c>
      <c r="Z30">
        <v>10.199999999999999</v>
      </c>
    </row>
    <row r="31" spans="1:26" x14ac:dyDescent="0.25">
      <c r="A31">
        <v>2044</v>
      </c>
      <c r="B31">
        <f t="shared" si="1"/>
        <v>10.11</v>
      </c>
      <c r="C31">
        <f t="shared" si="1"/>
        <v>10.07</v>
      </c>
      <c r="D31">
        <f t="shared" si="1"/>
        <v>10.37</v>
      </c>
      <c r="E31">
        <f t="shared" si="1"/>
        <v>10.3</v>
      </c>
      <c r="F31">
        <f t="shared" si="1"/>
        <v>10.65</v>
      </c>
      <c r="G31">
        <f t="shared" si="1"/>
        <v>10.36</v>
      </c>
      <c r="I31">
        <v>2020</v>
      </c>
      <c r="J31" s="1">
        <f>B7</f>
        <v>8.3230000000000004</v>
      </c>
      <c r="K31" s="2">
        <f t="shared" si="2"/>
        <v>8.3230000000000004</v>
      </c>
      <c r="L31" s="1">
        <f t="shared" si="2"/>
        <v>8.3230000000000004</v>
      </c>
      <c r="M31" s="2">
        <f t="shared" si="2"/>
        <v>8.3230000000000004</v>
      </c>
      <c r="N31" s="1">
        <f t="shared" si="2"/>
        <v>8.3230000000000004</v>
      </c>
      <c r="O31" s="2">
        <f t="shared" si="2"/>
        <v>8.3230000000000004</v>
      </c>
      <c r="T31">
        <v>2043</v>
      </c>
      <c r="U31">
        <v>10.050000000000001</v>
      </c>
      <c r="V31">
        <v>10.01</v>
      </c>
      <c r="W31">
        <v>10.28</v>
      </c>
      <c r="X31">
        <v>10.220000000000001</v>
      </c>
      <c r="Y31">
        <v>10.55</v>
      </c>
      <c r="Z31">
        <v>10.28</v>
      </c>
    </row>
    <row r="32" spans="1:26" x14ac:dyDescent="0.25">
      <c r="A32">
        <v>2045</v>
      </c>
      <c r="B32">
        <f t="shared" si="1"/>
        <v>10.17</v>
      </c>
      <c r="C32">
        <f t="shared" si="1"/>
        <v>10.14</v>
      </c>
      <c r="D32">
        <f t="shared" si="1"/>
        <v>10.45</v>
      </c>
      <c r="E32">
        <f t="shared" si="1"/>
        <v>10.38</v>
      </c>
      <c r="F32">
        <f t="shared" si="1"/>
        <v>10.75</v>
      </c>
      <c r="G32">
        <f t="shared" si="1"/>
        <v>10.44</v>
      </c>
      <c r="I32">
        <v>2030</v>
      </c>
      <c r="J32" s="1">
        <f t="shared" ref="J32:O32" si="3">B17</f>
        <v>9.1229999999999993</v>
      </c>
      <c r="K32" s="2">
        <f t="shared" si="3"/>
        <v>9.0960000000000001</v>
      </c>
      <c r="L32" s="1">
        <f t="shared" si="3"/>
        <v>9.14</v>
      </c>
      <c r="M32" s="2">
        <f t="shared" si="3"/>
        <v>9.1329999999999991</v>
      </c>
      <c r="N32" s="1">
        <f t="shared" si="3"/>
        <v>9.1920000000000002</v>
      </c>
      <c r="O32" s="2">
        <f t="shared" si="3"/>
        <v>9.18</v>
      </c>
      <c r="T32">
        <v>2044</v>
      </c>
      <c r="U32">
        <v>10.11</v>
      </c>
      <c r="V32">
        <v>10.07</v>
      </c>
      <c r="W32">
        <v>10.37</v>
      </c>
      <c r="X32">
        <v>10.3</v>
      </c>
      <c r="Y32">
        <v>10.65</v>
      </c>
      <c r="Z32">
        <v>10.36</v>
      </c>
    </row>
    <row r="33" spans="1:26" x14ac:dyDescent="0.25">
      <c r="A33">
        <v>2046</v>
      </c>
      <c r="B33">
        <f t="shared" si="1"/>
        <v>10.23</v>
      </c>
      <c r="C33">
        <f t="shared" si="1"/>
        <v>10.199999999999999</v>
      </c>
      <c r="D33">
        <f t="shared" si="1"/>
        <v>10.53</v>
      </c>
      <c r="E33">
        <f t="shared" si="1"/>
        <v>10.45</v>
      </c>
      <c r="F33">
        <f t="shared" si="1"/>
        <v>10.85</v>
      </c>
      <c r="G33">
        <f t="shared" si="1"/>
        <v>10.51</v>
      </c>
      <c r="I33">
        <v>2040</v>
      </c>
      <c r="J33" s="1">
        <f t="shared" ref="J33:O33" si="4">B27</f>
        <v>9.8559999999999999</v>
      </c>
      <c r="K33" s="2">
        <f t="shared" si="4"/>
        <v>9.8149999999999995</v>
      </c>
      <c r="L33" s="1">
        <f t="shared" si="4"/>
        <v>10.02</v>
      </c>
      <c r="M33" s="2">
        <f t="shared" si="4"/>
        <v>9.9749999999999996</v>
      </c>
      <c r="N33" s="1">
        <f t="shared" si="4"/>
        <v>10.23</v>
      </c>
      <c r="O33" s="2">
        <f t="shared" si="4"/>
        <v>10.039999999999999</v>
      </c>
      <c r="T33">
        <v>2045</v>
      </c>
      <c r="U33">
        <v>10.17</v>
      </c>
      <c r="V33">
        <v>10.14</v>
      </c>
      <c r="W33">
        <v>10.45</v>
      </c>
      <c r="X33">
        <v>10.38</v>
      </c>
      <c r="Y33">
        <v>10.75</v>
      </c>
      <c r="Z33">
        <v>10.44</v>
      </c>
    </row>
    <row r="34" spans="1:26" x14ac:dyDescent="0.25">
      <c r="A34">
        <v>2047</v>
      </c>
      <c r="B34">
        <f t="shared" si="1"/>
        <v>10.28</v>
      </c>
      <c r="C34">
        <f t="shared" si="1"/>
        <v>10.25</v>
      </c>
      <c r="D34">
        <f t="shared" si="1"/>
        <v>10.61</v>
      </c>
      <c r="E34">
        <f t="shared" si="1"/>
        <v>10.52</v>
      </c>
      <c r="F34">
        <f t="shared" si="1"/>
        <v>10.95</v>
      </c>
      <c r="G34">
        <f t="shared" si="1"/>
        <v>10.57</v>
      </c>
      <c r="I34">
        <v>2050</v>
      </c>
      <c r="J34" s="1">
        <f t="shared" ref="J34:O34" si="5">B37</f>
        <v>10.44</v>
      </c>
      <c r="K34" s="2">
        <f t="shared" si="5"/>
        <v>10.42</v>
      </c>
      <c r="L34" s="1">
        <f t="shared" si="5"/>
        <v>10.85</v>
      </c>
      <c r="M34" s="2">
        <f t="shared" si="5"/>
        <v>10.72</v>
      </c>
      <c r="N34" s="1">
        <f t="shared" si="5"/>
        <v>11.23</v>
      </c>
      <c r="O34" s="2">
        <f t="shared" si="5"/>
        <v>10.77</v>
      </c>
      <c r="T34">
        <v>2046</v>
      </c>
      <c r="U34">
        <v>10.23</v>
      </c>
      <c r="V34">
        <v>10.199999999999999</v>
      </c>
      <c r="W34">
        <v>10.53</v>
      </c>
      <c r="X34">
        <v>10.45</v>
      </c>
      <c r="Y34">
        <v>10.85</v>
      </c>
      <c r="Z34">
        <v>10.51</v>
      </c>
    </row>
    <row r="35" spans="1:26" x14ac:dyDescent="0.25">
      <c r="A35">
        <v>2048</v>
      </c>
      <c r="B35">
        <f t="shared" si="1"/>
        <v>10.34</v>
      </c>
      <c r="C35">
        <f t="shared" si="1"/>
        <v>10.31</v>
      </c>
      <c r="D35">
        <f t="shared" si="1"/>
        <v>10.69</v>
      </c>
      <c r="E35">
        <f t="shared" si="1"/>
        <v>10.59</v>
      </c>
      <c r="F35">
        <f t="shared" si="1"/>
        <v>11.04</v>
      </c>
      <c r="G35">
        <f t="shared" si="1"/>
        <v>10.64</v>
      </c>
      <c r="I35">
        <v>2060</v>
      </c>
      <c r="J35" s="1">
        <f t="shared" ref="J35:O35" si="6">B47</f>
        <v>10.91</v>
      </c>
      <c r="K35" s="2">
        <f t="shared" si="6"/>
        <v>10.95</v>
      </c>
      <c r="L35" s="1">
        <f t="shared" si="6"/>
        <v>11.59</v>
      </c>
      <c r="M35" s="2">
        <f t="shared" si="6"/>
        <v>11.4</v>
      </c>
      <c r="N35" s="1">
        <f t="shared" si="6"/>
        <v>12.12</v>
      </c>
      <c r="O35" s="2">
        <f t="shared" si="6"/>
        <v>11.4</v>
      </c>
      <c r="T35">
        <v>2047</v>
      </c>
      <c r="U35">
        <v>10.28</v>
      </c>
      <c r="V35">
        <v>10.25</v>
      </c>
      <c r="W35">
        <v>10.61</v>
      </c>
      <c r="X35">
        <v>10.52</v>
      </c>
      <c r="Y35">
        <v>10.95</v>
      </c>
      <c r="Z35">
        <v>10.57</v>
      </c>
    </row>
    <row r="36" spans="1:26" x14ac:dyDescent="0.25">
      <c r="A36">
        <v>2049</v>
      </c>
      <c r="B36">
        <f t="shared" si="1"/>
        <v>10.39</v>
      </c>
      <c r="C36">
        <f t="shared" si="1"/>
        <v>10.37</v>
      </c>
      <c r="D36">
        <f t="shared" si="1"/>
        <v>10.77</v>
      </c>
      <c r="E36">
        <f t="shared" si="1"/>
        <v>10.65</v>
      </c>
      <c r="F36">
        <f t="shared" si="1"/>
        <v>11.13</v>
      </c>
      <c r="G36">
        <f t="shared" si="1"/>
        <v>10.71</v>
      </c>
      <c r="I36">
        <v>2070</v>
      </c>
      <c r="J36" s="1">
        <f t="shared" ref="J36:O36" si="7">B57</f>
        <v>11.28</v>
      </c>
      <c r="K36" s="2">
        <f t="shared" si="7"/>
        <v>11.38</v>
      </c>
      <c r="L36" s="1">
        <f t="shared" si="7"/>
        <v>12.31</v>
      </c>
      <c r="M36" s="2">
        <f t="shared" si="7"/>
        <v>12.06</v>
      </c>
      <c r="N36" s="1">
        <f t="shared" si="7"/>
        <v>13</v>
      </c>
      <c r="O36" s="2">
        <f t="shared" si="7"/>
        <v>12.03</v>
      </c>
      <c r="T36">
        <v>2048</v>
      </c>
      <c r="U36">
        <v>10.34</v>
      </c>
      <c r="V36">
        <v>10.31</v>
      </c>
      <c r="W36">
        <v>10.69</v>
      </c>
      <c r="X36">
        <v>10.59</v>
      </c>
      <c r="Y36">
        <v>11.04</v>
      </c>
      <c r="Z36">
        <v>10.64</v>
      </c>
    </row>
    <row r="37" spans="1:26" x14ac:dyDescent="0.25">
      <c r="A37">
        <v>2050</v>
      </c>
      <c r="B37">
        <f t="shared" si="1"/>
        <v>10.44</v>
      </c>
      <c r="C37">
        <f t="shared" si="1"/>
        <v>10.42</v>
      </c>
      <c r="D37">
        <f t="shared" si="1"/>
        <v>10.85</v>
      </c>
      <c r="E37">
        <f t="shared" si="1"/>
        <v>10.72</v>
      </c>
      <c r="F37">
        <f t="shared" si="1"/>
        <v>11.23</v>
      </c>
      <c r="G37">
        <f t="shared" si="1"/>
        <v>10.77</v>
      </c>
      <c r="I37">
        <v>2080</v>
      </c>
      <c r="J37" s="1">
        <f t="shared" ref="J37:O37" si="8">B67</f>
        <v>11.51</v>
      </c>
      <c r="K37" s="2">
        <f t="shared" si="8"/>
        <v>11.62</v>
      </c>
      <c r="L37" s="1">
        <f t="shared" si="8"/>
        <v>12.89</v>
      </c>
      <c r="M37" s="2">
        <f t="shared" si="8"/>
        <v>12.62</v>
      </c>
      <c r="N37" s="1">
        <f t="shared" si="8"/>
        <v>13.71</v>
      </c>
      <c r="O37" s="2">
        <f t="shared" si="8"/>
        <v>12.61</v>
      </c>
      <c r="T37">
        <v>2049</v>
      </c>
      <c r="U37">
        <v>10.39</v>
      </c>
      <c r="V37">
        <v>10.37</v>
      </c>
      <c r="W37">
        <v>10.77</v>
      </c>
      <c r="X37">
        <v>10.65</v>
      </c>
      <c r="Y37">
        <v>11.13</v>
      </c>
      <c r="Z37">
        <v>10.71</v>
      </c>
    </row>
    <row r="38" spans="1:26" x14ac:dyDescent="0.25">
      <c r="A38">
        <v>2051</v>
      </c>
      <c r="B38">
        <f t="shared" si="1"/>
        <v>10.49</v>
      </c>
      <c r="C38">
        <f t="shared" si="1"/>
        <v>10.48</v>
      </c>
      <c r="D38">
        <f t="shared" si="1"/>
        <v>10.92</v>
      </c>
      <c r="E38">
        <f t="shared" si="1"/>
        <v>10.79</v>
      </c>
      <c r="F38">
        <f t="shared" si="1"/>
        <v>11.32</v>
      </c>
      <c r="G38">
        <f t="shared" si="1"/>
        <v>10.83</v>
      </c>
      <c r="I38">
        <v>2090</v>
      </c>
      <c r="J38" s="1">
        <f t="shared" ref="J38:O38" si="9">B77</f>
        <v>11.62</v>
      </c>
      <c r="K38" s="2">
        <f t="shared" si="9"/>
        <v>11.69</v>
      </c>
      <c r="L38" s="1">
        <f t="shared" si="9"/>
        <v>13.33</v>
      </c>
      <c r="M38" s="2">
        <f t="shared" si="9"/>
        <v>13.02</v>
      </c>
      <c r="N38" s="1">
        <f t="shared" si="9"/>
        <v>14.24</v>
      </c>
      <c r="O38" s="2">
        <f t="shared" si="9"/>
        <v>13.08</v>
      </c>
      <c r="T38">
        <v>2050</v>
      </c>
      <c r="U38">
        <v>10.44</v>
      </c>
      <c r="V38">
        <v>10.42</v>
      </c>
      <c r="W38">
        <v>10.85</v>
      </c>
      <c r="X38">
        <v>10.72</v>
      </c>
      <c r="Y38">
        <v>11.23</v>
      </c>
      <c r="Z38">
        <v>10.77</v>
      </c>
    </row>
    <row r="39" spans="1:26" x14ac:dyDescent="0.25">
      <c r="A39">
        <v>2052</v>
      </c>
      <c r="B39">
        <f t="shared" si="1"/>
        <v>10.54</v>
      </c>
      <c r="C39">
        <f t="shared" si="1"/>
        <v>10.53</v>
      </c>
      <c r="D39">
        <f t="shared" si="1"/>
        <v>11</v>
      </c>
      <c r="E39">
        <f t="shared" si="1"/>
        <v>10.86</v>
      </c>
      <c r="F39">
        <f t="shared" si="1"/>
        <v>11.41</v>
      </c>
      <c r="G39">
        <f t="shared" si="1"/>
        <v>10.9</v>
      </c>
      <c r="I39">
        <v>2100</v>
      </c>
      <c r="J39" s="1">
        <f t="shared" ref="J39:O39" si="10">B87</f>
        <v>11.63</v>
      </c>
      <c r="K39" s="2">
        <f t="shared" si="10"/>
        <v>11.69</v>
      </c>
      <c r="L39" s="1">
        <f t="shared" si="10"/>
        <v>13.65</v>
      </c>
      <c r="M39" s="2">
        <f t="shared" si="10"/>
        <v>13.27</v>
      </c>
      <c r="N39" s="1">
        <f t="shared" si="10"/>
        <v>14.62</v>
      </c>
      <c r="O39" s="2">
        <f t="shared" si="10"/>
        <v>13.36</v>
      </c>
      <c r="T39">
        <v>2051</v>
      </c>
      <c r="U39">
        <v>10.49</v>
      </c>
      <c r="V39">
        <v>10.48</v>
      </c>
      <c r="W39">
        <v>10.92</v>
      </c>
      <c r="X39">
        <v>10.79</v>
      </c>
      <c r="Y39">
        <v>11.32</v>
      </c>
      <c r="Z39">
        <v>10.83</v>
      </c>
    </row>
    <row r="40" spans="1:26" x14ac:dyDescent="0.25">
      <c r="A40">
        <v>2053</v>
      </c>
      <c r="B40">
        <f t="shared" si="1"/>
        <v>10.59</v>
      </c>
      <c r="C40">
        <f t="shared" si="1"/>
        <v>10.58</v>
      </c>
      <c r="D40">
        <f t="shared" si="1"/>
        <v>11.07</v>
      </c>
      <c r="E40">
        <f t="shared" si="1"/>
        <v>10.92</v>
      </c>
      <c r="F40">
        <f t="shared" si="1"/>
        <v>11.5</v>
      </c>
      <c r="G40">
        <f t="shared" si="1"/>
        <v>10.96</v>
      </c>
      <c r="T40">
        <v>2052</v>
      </c>
      <c r="U40">
        <v>10.54</v>
      </c>
      <c r="V40">
        <v>10.53</v>
      </c>
      <c r="W40">
        <v>11</v>
      </c>
      <c r="X40">
        <v>10.86</v>
      </c>
      <c r="Y40">
        <v>11.41</v>
      </c>
      <c r="Z40">
        <v>10.9</v>
      </c>
    </row>
    <row r="41" spans="1:26" x14ac:dyDescent="0.25">
      <c r="A41">
        <v>2054</v>
      </c>
      <c r="B41">
        <f t="shared" si="1"/>
        <v>10.64</v>
      </c>
      <c r="C41">
        <f t="shared" si="1"/>
        <v>10.64</v>
      </c>
      <c r="D41">
        <f t="shared" si="1"/>
        <v>11.15</v>
      </c>
      <c r="E41">
        <f t="shared" si="1"/>
        <v>10.99</v>
      </c>
      <c r="F41">
        <f t="shared" si="1"/>
        <v>11.58</v>
      </c>
      <c r="G41">
        <f t="shared" si="1"/>
        <v>11.02</v>
      </c>
      <c r="T41">
        <v>2053</v>
      </c>
      <c r="U41">
        <v>10.59</v>
      </c>
      <c r="V41">
        <v>10.58</v>
      </c>
      <c r="W41">
        <v>11.07</v>
      </c>
      <c r="X41">
        <v>10.92</v>
      </c>
      <c r="Y41">
        <v>11.5</v>
      </c>
      <c r="Z41">
        <v>10.96</v>
      </c>
    </row>
    <row r="42" spans="1:26" x14ac:dyDescent="0.25">
      <c r="A42">
        <v>2055</v>
      </c>
      <c r="B42">
        <f t="shared" si="1"/>
        <v>10.69</v>
      </c>
      <c r="C42">
        <f t="shared" si="1"/>
        <v>10.69</v>
      </c>
      <c r="D42">
        <f t="shared" si="1"/>
        <v>11.22</v>
      </c>
      <c r="E42">
        <f t="shared" si="1"/>
        <v>11.06</v>
      </c>
      <c r="F42">
        <f t="shared" si="1"/>
        <v>11.67</v>
      </c>
      <c r="G42">
        <f t="shared" si="1"/>
        <v>11.08</v>
      </c>
      <c r="T42">
        <v>2054</v>
      </c>
      <c r="U42">
        <v>10.64</v>
      </c>
      <c r="V42">
        <v>10.64</v>
      </c>
      <c r="W42">
        <v>11.15</v>
      </c>
      <c r="X42">
        <v>10.99</v>
      </c>
      <c r="Y42">
        <v>11.58</v>
      </c>
      <c r="Z42">
        <v>11.02</v>
      </c>
    </row>
    <row r="43" spans="1:26" x14ac:dyDescent="0.25">
      <c r="A43">
        <v>2056</v>
      </c>
      <c r="B43">
        <f t="shared" si="1"/>
        <v>10.73</v>
      </c>
      <c r="C43">
        <f t="shared" si="1"/>
        <v>10.74</v>
      </c>
      <c r="D43">
        <f t="shared" si="1"/>
        <v>11.29</v>
      </c>
      <c r="E43">
        <f t="shared" si="1"/>
        <v>11.12</v>
      </c>
      <c r="F43">
        <f t="shared" si="1"/>
        <v>11.76</v>
      </c>
      <c r="G43">
        <f t="shared" si="1"/>
        <v>11.15</v>
      </c>
      <c r="T43">
        <v>2055</v>
      </c>
      <c r="U43">
        <v>10.69</v>
      </c>
      <c r="V43">
        <v>10.69</v>
      </c>
      <c r="W43">
        <v>11.22</v>
      </c>
      <c r="X43">
        <v>11.06</v>
      </c>
      <c r="Y43">
        <v>11.67</v>
      </c>
      <c r="Z43">
        <v>11.08</v>
      </c>
    </row>
    <row r="44" spans="1:26" x14ac:dyDescent="0.25">
      <c r="A44">
        <v>2057</v>
      </c>
      <c r="B44">
        <f t="shared" si="1"/>
        <v>10.78</v>
      </c>
      <c r="C44">
        <f t="shared" si="1"/>
        <v>10.8</v>
      </c>
      <c r="D44">
        <f t="shared" si="1"/>
        <v>11.37</v>
      </c>
      <c r="E44">
        <f t="shared" si="1"/>
        <v>11.19</v>
      </c>
      <c r="F44">
        <f t="shared" si="1"/>
        <v>11.85</v>
      </c>
      <c r="G44">
        <f t="shared" si="1"/>
        <v>11.21</v>
      </c>
      <c r="T44">
        <v>2056</v>
      </c>
      <c r="U44">
        <v>10.73</v>
      </c>
      <c r="V44">
        <v>10.74</v>
      </c>
      <c r="W44">
        <v>11.29</v>
      </c>
      <c r="X44">
        <v>11.12</v>
      </c>
      <c r="Y44">
        <v>11.76</v>
      </c>
      <c r="Z44">
        <v>11.15</v>
      </c>
    </row>
    <row r="45" spans="1:26" x14ac:dyDescent="0.25">
      <c r="A45">
        <v>2058</v>
      </c>
      <c r="B45">
        <f t="shared" si="1"/>
        <v>10.83</v>
      </c>
      <c r="C45">
        <f t="shared" si="1"/>
        <v>10.85</v>
      </c>
      <c r="D45">
        <f t="shared" si="1"/>
        <v>11.44</v>
      </c>
      <c r="E45">
        <f t="shared" si="1"/>
        <v>11.26</v>
      </c>
      <c r="F45">
        <f t="shared" si="1"/>
        <v>11.94</v>
      </c>
      <c r="G45">
        <f t="shared" si="1"/>
        <v>11.27</v>
      </c>
      <c r="T45">
        <v>2057</v>
      </c>
      <c r="U45">
        <v>10.78</v>
      </c>
      <c r="V45">
        <v>10.8</v>
      </c>
      <c r="W45">
        <v>11.37</v>
      </c>
      <c r="X45">
        <v>11.19</v>
      </c>
      <c r="Y45">
        <v>11.85</v>
      </c>
      <c r="Z45">
        <v>11.21</v>
      </c>
    </row>
    <row r="46" spans="1:26" x14ac:dyDescent="0.25">
      <c r="A46">
        <v>2059</v>
      </c>
      <c r="B46">
        <f t="shared" si="1"/>
        <v>10.87</v>
      </c>
      <c r="C46">
        <f t="shared" si="1"/>
        <v>10.9</v>
      </c>
      <c r="D46">
        <f t="shared" si="1"/>
        <v>11.51</v>
      </c>
      <c r="E46">
        <f t="shared" si="1"/>
        <v>11.33</v>
      </c>
      <c r="F46">
        <f t="shared" si="1"/>
        <v>12.03</v>
      </c>
      <c r="G46">
        <f t="shared" si="1"/>
        <v>11.34</v>
      </c>
      <c r="T46">
        <v>2058</v>
      </c>
      <c r="U46">
        <v>10.83</v>
      </c>
      <c r="V46">
        <v>10.85</v>
      </c>
      <c r="W46">
        <v>11.44</v>
      </c>
      <c r="X46">
        <v>11.26</v>
      </c>
      <c r="Y46">
        <v>11.94</v>
      </c>
      <c r="Z46">
        <v>11.27</v>
      </c>
    </row>
    <row r="47" spans="1:26" x14ac:dyDescent="0.25">
      <c r="A47">
        <v>2060</v>
      </c>
      <c r="B47">
        <f t="shared" si="1"/>
        <v>10.91</v>
      </c>
      <c r="C47">
        <f t="shared" si="1"/>
        <v>10.95</v>
      </c>
      <c r="D47">
        <f t="shared" si="1"/>
        <v>11.59</v>
      </c>
      <c r="E47">
        <f t="shared" si="1"/>
        <v>11.4</v>
      </c>
      <c r="F47">
        <f t="shared" si="1"/>
        <v>12.12</v>
      </c>
      <c r="G47">
        <f t="shared" si="1"/>
        <v>11.4</v>
      </c>
      <c r="T47">
        <v>2059</v>
      </c>
      <c r="U47">
        <v>10.87</v>
      </c>
      <c r="V47">
        <v>10.9</v>
      </c>
      <c r="W47">
        <v>11.51</v>
      </c>
      <c r="X47">
        <v>11.33</v>
      </c>
      <c r="Y47">
        <v>12.03</v>
      </c>
      <c r="Z47">
        <v>11.34</v>
      </c>
    </row>
    <row r="48" spans="1:26" x14ac:dyDescent="0.25">
      <c r="A48">
        <v>2061</v>
      </c>
      <c r="B48">
        <f t="shared" si="1"/>
        <v>10.95</v>
      </c>
      <c r="C48">
        <f t="shared" si="1"/>
        <v>11</v>
      </c>
      <c r="D48">
        <f t="shared" si="1"/>
        <v>11.66</v>
      </c>
      <c r="E48">
        <f t="shared" si="1"/>
        <v>11.46</v>
      </c>
      <c r="F48">
        <f t="shared" si="1"/>
        <v>12.21</v>
      </c>
      <c r="G48">
        <f t="shared" si="1"/>
        <v>11.46</v>
      </c>
      <c r="T48">
        <v>2060</v>
      </c>
      <c r="U48">
        <v>10.91</v>
      </c>
      <c r="V48">
        <v>10.95</v>
      </c>
      <c r="W48">
        <v>11.59</v>
      </c>
      <c r="X48">
        <v>11.4</v>
      </c>
      <c r="Y48">
        <v>12.12</v>
      </c>
      <c r="Z48">
        <v>11.4</v>
      </c>
    </row>
    <row r="49" spans="1:26" x14ac:dyDescent="0.25">
      <c r="A49">
        <v>2062</v>
      </c>
      <c r="B49">
        <f t="shared" si="1"/>
        <v>10.99</v>
      </c>
      <c r="C49">
        <f t="shared" si="1"/>
        <v>11.04</v>
      </c>
      <c r="D49">
        <f t="shared" si="1"/>
        <v>11.74</v>
      </c>
      <c r="E49">
        <f t="shared" si="1"/>
        <v>11.53</v>
      </c>
      <c r="F49">
        <f t="shared" si="1"/>
        <v>12.3</v>
      </c>
      <c r="G49">
        <f t="shared" si="1"/>
        <v>11.53</v>
      </c>
      <c r="T49">
        <v>2061</v>
      </c>
      <c r="U49">
        <v>10.95</v>
      </c>
      <c r="V49">
        <v>11</v>
      </c>
      <c r="W49">
        <v>11.66</v>
      </c>
      <c r="X49">
        <v>11.46</v>
      </c>
      <c r="Y49">
        <v>12.21</v>
      </c>
      <c r="Z49">
        <v>11.46</v>
      </c>
    </row>
    <row r="50" spans="1:26" x14ac:dyDescent="0.25">
      <c r="A50">
        <v>2063</v>
      </c>
      <c r="B50">
        <f t="shared" si="1"/>
        <v>11.03</v>
      </c>
      <c r="C50">
        <f t="shared" si="1"/>
        <v>11.09</v>
      </c>
      <c r="D50">
        <f t="shared" si="1"/>
        <v>11.81</v>
      </c>
      <c r="E50">
        <f t="shared" si="1"/>
        <v>11.6</v>
      </c>
      <c r="F50">
        <f t="shared" si="1"/>
        <v>12.39</v>
      </c>
      <c r="G50">
        <f t="shared" si="1"/>
        <v>11.59</v>
      </c>
      <c r="T50">
        <v>2062</v>
      </c>
      <c r="U50">
        <v>10.99</v>
      </c>
      <c r="V50">
        <v>11.04</v>
      </c>
      <c r="W50">
        <v>11.74</v>
      </c>
      <c r="X50">
        <v>11.53</v>
      </c>
      <c r="Y50">
        <v>12.3</v>
      </c>
      <c r="Z50">
        <v>11.53</v>
      </c>
    </row>
    <row r="51" spans="1:26" x14ac:dyDescent="0.25">
      <c r="A51">
        <v>2064</v>
      </c>
      <c r="B51">
        <f t="shared" si="1"/>
        <v>11.07</v>
      </c>
      <c r="C51">
        <f t="shared" si="1"/>
        <v>11.14</v>
      </c>
      <c r="D51">
        <f t="shared" si="1"/>
        <v>11.88</v>
      </c>
      <c r="E51">
        <f t="shared" si="1"/>
        <v>11.67</v>
      </c>
      <c r="F51">
        <f t="shared" si="1"/>
        <v>12.48</v>
      </c>
      <c r="G51">
        <f t="shared" si="1"/>
        <v>11.65</v>
      </c>
      <c r="T51">
        <v>2063</v>
      </c>
      <c r="U51">
        <v>11.03</v>
      </c>
      <c r="V51">
        <v>11.09</v>
      </c>
      <c r="W51">
        <v>11.81</v>
      </c>
      <c r="X51">
        <v>11.6</v>
      </c>
      <c r="Y51">
        <v>12.39</v>
      </c>
      <c r="Z51">
        <v>11.59</v>
      </c>
    </row>
    <row r="52" spans="1:26" x14ac:dyDescent="0.25">
      <c r="A52">
        <v>2065</v>
      </c>
      <c r="B52">
        <f t="shared" si="1"/>
        <v>11.11</v>
      </c>
      <c r="C52">
        <f t="shared" si="1"/>
        <v>11.18</v>
      </c>
      <c r="D52">
        <f t="shared" si="1"/>
        <v>11.96</v>
      </c>
      <c r="E52">
        <f t="shared" si="1"/>
        <v>11.74</v>
      </c>
      <c r="F52">
        <f t="shared" si="1"/>
        <v>12.57</v>
      </c>
      <c r="G52">
        <f t="shared" si="1"/>
        <v>11.72</v>
      </c>
      <c r="T52">
        <v>2064</v>
      </c>
      <c r="U52">
        <v>11.07</v>
      </c>
      <c r="V52">
        <v>11.14</v>
      </c>
      <c r="W52">
        <v>11.88</v>
      </c>
      <c r="X52">
        <v>11.67</v>
      </c>
      <c r="Y52">
        <v>12.48</v>
      </c>
      <c r="Z52">
        <v>11.65</v>
      </c>
    </row>
    <row r="53" spans="1:26" x14ac:dyDescent="0.25">
      <c r="A53">
        <v>2066</v>
      </c>
      <c r="B53">
        <f t="shared" si="1"/>
        <v>11.15</v>
      </c>
      <c r="C53">
        <f t="shared" si="1"/>
        <v>11.22</v>
      </c>
      <c r="D53">
        <f t="shared" si="1"/>
        <v>12.03</v>
      </c>
      <c r="E53">
        <f t="shared" si="1"/>
        <v>11.8</v>
      </c>
      <c r="F53">
        <f t="shared" si="1"/>
        <v>12.65</v>
      </c>
      <c r="G53">
        <f t="shared" si="1"/>
        <v>11.78</v>
      </c>
      <c r="T53">
        <v>2065</v>
      </c>
      <c r="U53">
        <v>11.11</v>
      </c>
      <c r="V53">
        <v>11.18</v>
      </c>
      <c r="W53">
        <v>11.96</v>
      </c>
      <c r="X53">
        <v>11.74</v>
      </c>
      <c r="Y53">
        <v>12.57</v>
      </c>
      <c r="Z53">
        <v>11.72</v>
      </c>
    </row>
    <row r="54" spans="1:26" x14ac:dyDescent="0.25">
      <c r="A54">
        <v>2067</v>
      </c>
      <c r="B54">
        <f t="shared" si="1"/>
        <v>11.18</v>
      </c>
      <c r="C54">
        <f t="shared" si="1"/>
        <v>11.26</v>
      </c>
      <c r="D54">
        <f t="shared" si="1"/>
        <v>12.1</v>
      </c>
      <c r="E54">
        <f t="shared" si="1"/>
        <v>11.87</v>
      </c>
      <c r="F54">
        <f t="shared" si="1"/>
        <v>12.74</v>
      </c>
      <c r="G54">
        <f t="shared" si="1"/>
        <v>11.84</v>
      </c>
      <c r="T54">
        <v>2066</v>
      </c>
      <c r="U54">
        <v>11.15</v>
      </c>
      <c r="V54">
        <v>11.22</v>
      </c>
      <c r="W54">
        <v>12.03</v>
      </c>
      <c r="X54">
        <v>11.8</v>
      </c>
      <c r="Y54">
        <v>12.65</v>
      </c>
      <c r="Z54">
        <v>11.78</v>
      </c>
    </row>
    <row r="55" spans="1:26" x14ac:dyDescent="0.25">
      <c r="A55">
        <v>2068</v>
      </c>
      <c r="B55">
        <f t="shared" si="1"/>
        <v>11.21</v>
      </c>
      <c r="C55">
        <f t="shared" si="1"/>
        <v>11.3</v>
      </c>
      <c r="D55">
        <f t="shared" si="1"/>
        <v>12.17</v>
      </c>
      <c r="E55">
        <f t="shared" si="1"/>
        <v>11.93</v>
      </c>
      <c r="F55">
        <f t="shared" si="1"/>
        <v>12.83</v>
      </c>
      <c r="G55">
        <f t="shared" si="1"/>
        <v>11.91</v>
      </c>
      <c r="T55">
        <v>2067</v>
      </c>
      <c r="U55">
        <v>11.18</v>
      </c>
      <c r="V55">
        <v>11.26</v>
      </c>
      <c r="W55">
        <v>12.1</v>
      </c>
      <c r="X55">
        <v>11.87</v>
      </c>
      <c r="Y55">
        <v>12.74</v>
      </c>
      <c r="Z55">
        <v>11.84</v>
      </c>
    </row>
    <row r="56" spans="1:26" x14ac:dyDescent="0.25">
      <c r="A56">
        <v>2069</v>
      </c>
      <c r="B56">
        <f t="shared" si="1"/>
        <v>11.25</v>
      </c>
      <c r="C56">
        <f t="shared" si="1"/>
        <v>11.34</v>
      </c>
      <c r="D56">
        <f t="shared" si="1"/>
        <v>12.24</v>
      </c>
      <c r="E56">
        <f t="shared" si="1"/>
        <v>12</v>
      </c>
      <c r="F56">
        <f t="shared" si="1"/>
        <v>12.91</v>
      </c>
      <c r="G56">
        <f t="shared" si="1"/>
        <v>11.97</v>
      </c>
      <c r="T56">
        <v>2068</v>
      </c>
      <c r="U56">
        <v>11.21</v>
      </c>
      <c r="V56">
        <v>11.3</v>
      </c>
      <c r="W56">
        <v>12.17</v>
      </c>
      <c r="X56">
        <v>11.93</v>
      </c>
      <c r="Y56">
        <v>12.83</v>
      </c>
      <c r="Z56">
        <v>11.91</v>
      </c>
    </row>
    <row r="57" spans="1:26" x14ac:dyDescent="0.25">
      <c r="A57">
        <v>2070</v>
      </c>
      <c r="B57">
        <f t="shared" si="1"/>
        <v>11.28</v>
      </c>
      <c r="C57">
        <f t="shared" si="1"/>
        <v>11.38</v>
      </c>
      <c r="D57">
        <f t="shared" si="1"/>
        <v>12.31</v>
      </c>
      <c r="E57">
        <f t="shared" si="1"/>
        <v>12.06</v>
      </c>
      <c r="F57">
        <f t="shared" si="1"/>
        <v>13</v>
      </c>
      <c r="G57">
        <f t="shared" si="1"/>
        <v>12.03</v>
      </c>
      <c r="T57">
        <v>2069</v>
      </c>
      <c r="U57">
        <v>11.25</v>
      </c>
      <c r="V57">
        <v>11.34</v>
      </c>
      <c r="W57">
        <v>12.24</v>
      </c>
      <c r="X57">
        <v>12</v>
      </c>
      <c r="Y57">
        <v>12.91</v>
      </c>
      <c r="Z57">
        <v>11.97</v>
      </c>
    </row>
    <row r="58" spans="1:26" x14ac:dyDescent="0.25">
      <c r="A58">
        <v>2071</v>
      </c>
      <c r="B58">
        <f t="shared" si="1"/>
        <v>11.31</v>
      </c>
      <c r="C58">
        <f t="shared" si="1"/>
        <v>11.41</v>
      </c>
      <c r="D58">
        <f t="shared" si="1"/>
        <v>12.37</v>
      </c>
      <c r="E58">
        <f t="shared" si="1"/>
        <v>12.12</v>
      </c>
      <c r="F58">
        <f t="shared" si="1"/>
        <v>13.08</v>
      </c>
      <c r="G58">
        <f t="shared" si="1"/>
        <v>12.1</v>
      </c>
      <c r="T58">
        <v>2070</v>
      </c>
      <c r="U58">
        <v>11.28</v>
      </c>
      <c r="V58">
        <v>11.38</v>
      </c>
      <c r="W58">
        <v>12.31</v>
      </c>
      <c r="X58">
        <v>12.06</v>
      </c>
      <c r="Y58">
        <v>13</v>
      </c>
      <c r="Z58">
        <v>12.03</v>
      </c>
    </row>
    <row r="59" spans="1:26" x14ac:dyDescent="0.25">
      <c r="A59">
        <v>2072</v>
      </c>
      <c r="B59">
        <f t="shared" si="1"/>
        <v>11.33</v>
      </c>
      <c r="C59">
        <f t="shared" si="1"/>
        <v>11.44</v>
      </c>
      <c r="D59">
        <f t="shared" si="1"/>
        <v>12.44</v>
      </c>
      <c r="E59">
        <f t="shared" si="1"/>
        <v>12.18</v>
      </c>
      <c r="F59">
        <f t="shared" si="1"/>
        <v>13.16</v>
      </c>
      <c r="G59">
        <f t="shared" si="1"/>
        <v>12.16</v>
      </c>
      <c r="T59">
        <v>2071</v>
      </c>
      <c r="U59">
        <v>11.31</v>
      </c>
      <c r="V59">
        <v>11.41</v>
      </c>
      <c r="W59">
        <v>12.37</v>
      </c>
      <c r="X59">
        <v>12.12</v>
      </c>
      <c r="Y59">
        <v>13.08</v>
      </c>
      <c r="Z59">
        <v>12.1</v>
      </c>
    </row>
    <row r="60" spans="1:26" x14ac:dyDescent="0.25">
      <c r="A60">
        <v>2073</v>
      </c>
      <c r="B60">
        <f t="shared" si="1"/>
        <v>11.36</v>
      </c>
      <c r="C60">
        <f t="shared" si="1"/>
        <v>11.47</v>
      </c>
      <c r="D60">
        <f t="shared" si="1"/>
        <v>12.5</v>
      </c>
      <c r="E60">
        <f t="shared" si="1"/>
        <v>12.24</v>
      </c>
      <c r="F60">
        <f t="shared" si="1"/>
        <v>13.23</v>
      </c>
      <c r="G60">
        <f t="shared" si="1"/>
        <v>12.22</v>
      </c>
      <c r="T60">
        <v>2072</v>
      </c>
      <c r="U60">
        <v>11.33</v>
      </c>
      <c r="V60">
        <v>11.44</v>
      </c>
      <c r="W60">
        <v>12.44</v>
      </c>
      <c r="X60">
        <v>12.18</v>
      </c>
      <c r="Y60">
        <v>13.16</v>
      </c>
      <c r="Z60">
        <v>12.16</v>
      </c>
    </row>
    <row r="61" spans="1:26" x14ac:dyDescent="0.25">
      <c r="A61">
        <v>2074</v>
      </c>
      <c r="B61">
        <f t="shared" si="1"/>
        <v>11.38</v>
      </c>
      <c r="C61">
        <f t="shared" si="1"/>
        <v>11.49</v>
      </c>
      <c r="D61">
        <f t="shared" si="1"/>
        <v>12.56</v>
      </c>
      <c r="E61">
        <f t="shared" si="1"/>
        <v>12.3</v>
      </c>
      <c r="F61">
        <f t="shared" si="1"/>
        <v>13.31</v>
      </c>
      <c r="G61">
        <f t="shared" si="1"/>
        <v>12.28</v>
      </c>
      <c r="T61">
        <v>2073</v>
      </c>
      <c r="U61">
        <v>11.36</v>
      </c>
      <c r="V61">
        <v>11.47</v>
      </c>
      <c r="W61">
        <v>12.5</v>
      </c>
      <c r="X61">
        <v>12.24</v>
      </c>
      <c r="Y61">
        <v>13.23</v>
      </c>
      <c r="Z61">
        <v>12.22</v>
      </c>
    </row>
    <row r="62" spans="1:26" x14ac:dyDescent="0.25">
      <c r="A62">
        <v>2075</v>
      </c>
      <c r="B62">
        <f t="shared" si="1"/>
        <v>11.41</v>
      </c>
      <c r="C62">
        <f t="shared" si="1"/>
        <v>11.52</v>
      </c>
      <c r="D62">
        <f t="shared" si="1"/>
        <v>12.62</v>
      </c>
      <c r="E62">
        <f t="shared" si="1"/>
        <v>12.36</v>
      </c>
      <c r="F62">
        <f t="shared" si="1"/>
        <v>13.38</v>
      </c>
      <c r="G62">
        <f t="shared" si="1"/>
        <v>12.34</v>
      </c>
      <c r="T62">
        <v>2074</v>
      </c>
      <c r="U62">
        <v>11.38</v>
      </c>
      <c r="V62">
        <v>11.49</v>
      </c>
      <c r="W62">
        <v>12.56</v>
      </c>
      <c r="X62">
        <v>12.3</v>
      </c>
      <c r="Y62">
        <v>13.31</v>
      </c>
      <c r="Z62">
        <v>12.28</v>
      </c>
    </row>
    <row r="63" spans="1:26" x14ac:dyDescent="0.25">
      <c r="A63">
        <v>2076</v>
      </c>
      <c r="B63">
        <f t="shared" ref="B63:G87" si="11">U64</f>
        <v>11.43</v>
      </c>
      <c r="C63">
        <f t="shared" si="11"/>
        <v>11.54</v>
      </c>
      <c r="D63">
        <f t="shared" si="11"/>
        <v>12.68</v>
      </c>
      <c r="E63">
        <f t="shared" si="11"/>
        <v>12.41</v>
      </c>
      <c r="F63">
        <f t="shared" si="11"/>
        <v>13.45</v>
      </c>
      <c r="G63">
        <f t="shared" si="11"/>
        <v>12.39</v>
      </c>
      <c r="T63">
        <v>2075</v>
      </c>
      <c r="U63">
        <v>11.41</v>
      </c>
      <c r="V63">
        <v>11.52</v>
      </c>
      <c r="W63">
        <v>12.62</v>
      </c>
      <c r="X63">
        <v>12.36</v>
      </c>
      <c r="Y63">
        <v>13.38</v>
      </c>
      <c r="Z63">
        <v>12.34</v>
      </c>
    </row>
    <row r="64" spans="1:26" x14ac:dyDescent="0.25">
      <c r="A64">
        <v>2077</v>
      </c>
      <c r="B64">
        <f t="shared" si="11"/>
        <v>11.45</v>
      </c>
      <c r="C64">
        <f t="shared" si="11"/>
        <v>11.56</v>
      </c>
      <c r="D64">
        <f t="shared" si="11"/>
        <v>12.74</v>
      </c>
      <c r="E64">
        <f t="shared" si="11"/>
        <v>12.47</v>
      </c>
      <c r="F64">
        <f t="shared" si="11"/>
        <v>13.52</v>
      </c>
      <c r="G64">
        <f t="shared" si="11"/>
        <v>12.45</v>
      </c>
      <c r="T64">
        <v>2076</v>
      </c>
      <c r="U64">
        <v>11.43</v>
      </c>
      <c r="V64">
        <v>11.54</v>
      </c>
      <c r="W64">
        <v>12.68</v>
      </c>
      <c r="X64">
        <v>12.41</v>
      </c>
      <c r="Y64">
        <v>13.45</v>
      </c>
      <c r="Z64">
        <v>12.39</v>
      </c>
    </row>
    <row r="65" spans="1:26" x14ac:dyDescent="0.25">
      <c r="A65">
        <v>2078</v>
      </c>
      <c r="B65">
        <f t="shared" si="11"/>
        <v>11.47</v>
      </c>
      <c r="C65">
        <f t="shared" si="11"/>
        <v>11.58</v>
      </c>
      <c r="D65">
        <f t="shared" si="11"/>
        <v>12.79</v>
      </c>
      <c r="E65">
        <f t="shared" si="11"/>
        <v>12.52</v>
      </c>
      <c r="F65">
        <f t="shared" si="11"/>
        <v>13.59</v>
      </c>
      <c r="G65">
        <f t="shared" si="11"/>
        <v>12.5</v>
      </c>
      <c r="T65">
        <v>2077</v>
      </c>
      <c r="U65">
        <v>11.45</v>
      </c>
      <c r="V65">
        <v>11.56</v>
      </c>
      <c r="W65">
        <v>12.74</v>
      </c>
      <c r="X65">
        <v>12.47</v>
      </c>
      <c r="Y65">
        <v>13.52</v>
      </c>
      <c r="Z65">
        <v>12.45</v>
      </c>
    </row>
    <row r="66" spans="1:26" x14ac:dyDescent="0.25">
      <c r="A66">
        <v>2079</v>
      </c>
      <c r="B66">
        <f t="shared" si="11"/>
        <v>11.49</v>
      </c>
      <c r="C66">
        <f t="shared" si="11"/>
        <v>11.6</v>
      </c>
      <c r="D66">
        <f t="shared" si="11"/>
        <v>12.84</v>
      </c>
      <c r="E66">
        <f t="shared" si="11"/>
        <v>12.57</v>
      </c>
      <c r="F66">
        <f t="shared" si="11"/>
        <v>13.65</v>
      </c>
      <c r="G66">
        <f t="shared" si="11"/>
        <v>12.56</v>
      </c>
      <c r="T66">
        <v>2078</v>
      </c>
      <c r="U66">
        <v>11.47</v>
      </c>
      <c r="V66">
        <v>11.58</v>
      </c>
      <c r="W66">
        <v>12.79</v>
      </c>
      <c r="X66">
        <v>12.52</v>
      </c>
      <c r="Y66">
        <v>13.59</v>
      </c>
      <c r="Z66">
        <v>12.5</v>
      </c>
    </row>
    <row r="67" spans="1:26" x14ac:dyDescent="0.25">
      <c r="A67">
        <v>2080</v>
      </c>
      <c r="B67">
        <f t="shared" si="11"/>
        <v>11.51</v>
      </c>
      <c r="C67">
        <f t="shared" si="11"/>
        <v>11.62</v>
      </c>
      <c r="D67">
        <f t="shared" si="11"/>
        <v>12.89</v>
      </c>
      <c r="E67">
        <f t="shared" si="11"/>
        <v>12.62</v>
      </c>
      <c r="F67">
        <f t="shared" si="11"/>
        <v>13.71</v>
      </c>
      <c r="G67">
        <f t="shared" si="11"/>
        <v>12.61</v>
      </c>
      <c r="T67">
        <v>2079</v>
      </c>
      <c r="U67">
        <v>11.49</v>
      </c>
      <c r="V67">
        <v>11.6</v>
      </c>
      <c r="W67">
        <v>12.84</v>
      </c>
      <c r="X67">
        <v>12.57</v>
      </c>
      <c r="Y67">
        <v>13.65</v>
      </c>
      <c r="Z67">
        <v>12.56</v>
      </c>
    </row>
    <row r="68" spans="1:26" x14ac:dyDescent="0.25">
      <c r="A68">
        <v>2081</v>
      </c>
      <c r="B68">
        <f t="shared" si="11"/>
        <v>11.52</v>
      </c>
      <c r="C68">
        <f t="shared" si="11"/>
        <v>11.63</v>
      </c>
      <c r="D68">
        <f t="shared" si="11"/>
        <v>12.94</v>
      </c>
      <c r="E68">
        <f t="shared" si="11"/>
        <v>12.67</v>
      </c>
      <c r="F68">
        <f t="shared" si="11"/>
        <v>13.77</v>
      </c>
      <c r="G68">
        <f t="shared" si="11"/>
        <v>12.66</v>
      </c>
      <c r="T68">
        <v>2080</v>
      </c>
      <c r="U68">
        <v>11.51</v>
      </c>
      <c r="V68">
        <v>11.62</v>
      </c>
      <c r="W68">
        <v>12.89</v>
      </c>
      <c r="X68">
        <v>12.62</v>
      </c>
      <c r="Y68">
        <v>13.71</v>
      </c>
      <c r="Z68">
        <v>12.61</v>
      </c>
    </row>
    <row r="69" spans="1:26" x14ac:dyDescent="0.25">
      <c r="A69">
        <v>2082</v>
      </c>
      <c r="B69">
        <f t="shared" si="11"/>
        <v>11.54</v>
      </c>
      <c r="C69">
        <f t="shared" si="11"/>
        <v>11.64</v>
      </c>
      <c r="D69">
        <f t="shared" si="11"/>
        <v>12.99</v>
      </c>
      <c r="E69">
        <f t="shared" si="11"/>
        <v>12.71</v>
      </c>
      <c r="F69">
        <f t="shared" si="11"/>
        <v>13.83</v>
      </c>
      <c r="G69">
        <f t="shared" si="11"/>
        <v>12.71</v>
      </c>
      <c r="T69">
        <v>2081</v>
      </c>
      <c r="U69">
        <v>11.52</v>
      </c>
      <c r="V69">
        <v>11.63</v>
      </c>
      <c r="W69">
        <v>12.94</v>
      </c>
      <c r="X69">
        <v>12.67</v>
      </c>
      <c r="Y69">
        <v>13.77</v>
      </c>
      <c r="Z69">
        <v>12.66</v>
      </c>
    </row>
    <row r="70" spans="1:26" x14ac:dyDescent="0.25">
      <c r="A70">
        <v>2083</v>
      </c>
      <c r="B70">
        <f t="shared" si="11"/>
        <v>11.55</v>
      </c>
      <c r="C70">
        <f t="shared" si="11"/>
        <v>11.65</v>
      </c>
      <c r="D70">
        <f t="shared" si="11"/>
        <v>13.04</v>
      </c>
      <c r="E70">
        <f t="shared" si="11"/>
        <v>12.76</v>
      </c>
      <c r="F70">
        <f t="shared" si="11"/>
        <v>13.89</v>
      </c>
      <c r="G70">
        <f t="shared" si="11"/>
        <v>12.76</v>
      </c>
      <c r="T70">
        <v>2082</v>
      </c>
      <c r="U70">
        <v>11.54</v>
      </c>
      <c r="V70">
        <v>11.64</v>
      </c>
      <c r="W70">
        <v>12.99</v>
      </c>
      <c r="X70">
        <v>12.71</v>
      </c>
      <c r="Y70">
        <v>13.83</v>
      </c>
      <c r="Z70">
        <v>12.71</v>
      </c>
    </row>
    <row r="71" spans="1:26" x14ac:dyDescent="0.25">
      <c r="A71">
        <v>2084</v>
      </c>
      <c r="B71">
        <f t="shared" si="11"/>
        <v>11.56</v>
      </c>
      <c r="C71">
        <f t="shared" si="11"/>
        <v>11.66</v>
      </c>
      <c r="D71">
        <f t="shared" si="11"/>
        <v>13.08</v>
      </c>
      <c r="E71">
        <f t="shared" si="11"/>
        <v>12.8</v>
      </c>
      <c r="F71">
        <f t="shared" si="11"/>
        <v>13.94</v>
      </c>
      <c r="G71">
        <f t="shared" si="11"/>
        <v>12.81</v>
      </c>
      <c r="T71">
        <v>2083</v>
      </c>
      <c r="U71">
        <v>11.55</v>
      </c>
      <c r="V71">
        <v>11.65</v>
      </c>
      <c r="W71">
        <v>13.04</v>
      </c>
      <c r="X71">
        <v>12.76</v>
      </c>
      <c r="Y71">
        <v>13.89</v>
      </c>
      <c r="Z71">
        <v>12.76</v>
      </c>
    </row>
    <row r="72" spans="1:26" x14ac:dyDescent="0.25">
      <c r="A72">
        <v>2085</v>
      </c>
      <c r="B72">
        <f t="shared" si="11"/>
        <v>11.57</v>
      </c>
      <c r="C72">
        <f t="shared" si="11"/>
        <v>11.67</v>
      </c>
      <c r="D72">
        <f t="shared" si="11"/>
        <v>13.12</v>
      </c>
      <c r="E72">
        <f t="shared" si="11"/>
        <v>12.85</v>
      </c>
      <c r="F72">
        <f t="shared" si="11"/>
        <v>14</v>
      </c>
      <c r="G72">
        <f t="shared" si="11"/>
        <v>12.86</v>
      </c>
      <c r="T72">
        <v>2084</v>
      </c>
      <c r="U72">
        <v>11.56</v>
      </c>
      <c r="V72">
        <v>11.66</v>
      </c>
      <c r="W72">
        <v>13.08</v>
      </c>
      <c r="X72">
        <v>12.8</v>
      </c>
      <c r="Y72">
        <v>13.94</v>
      </c>
      <c r="Z72">
        <v>12.81</v>
      </c>
    </row>
    <row r="73" spans="1:26" x14ac:dyDescent="0.25">
      <c r="A73">
        <v>2086</v>
      </c>
      <c r="B73">
        <f t="shared" si="11"/>
        <v>11.58</v>
      </c>
      <c r="C73">
        <f t="shared" si="11"/>
        <v>11.67</v>
      </c>
      <c r="D73">
        <f t="shared" si="11"/>
        <v>13.17</v>
      </c>
      <c r="E73">
        <f t="shared" si="11"/>
        <v>12.88</v>
      </c>
      <c r="F73">
        <f t="shared" si="11"/>
        <v>14.05</v>
      </c>
      <c r="G73">
        <f t="shared" si="11"/>
        <v>12.91</v>
      </c>
      <c r="T73">
        <v>2085</v>
      </c>
      <c r="U73">
        <v>11.57</v>
      </c>
      <c r="V73">
        <v>11.67</v>
      </c>
      <c r="W73">
        <v>13.12</v>
      </c>
      <c r="X73">
        <v>12.85</v>
      </c>
      <c r="Y73">
        <v>14</v>
      </c>
      <c r="Z73">
        <v>12.86</v>
      </c>
    </row>
    <row r="74" spans="1:26" x14ac:dyDescent="0.25">
      <c r="A74">
        <v>2087</v>
      </c>
      <c r="B74">
        <f t="shared" si="11"/>
        <v>11.59</v>
      </c>
      <c r="C74">
        <f t="shared" si="11"/>
        <v>11.68</v>
      </c>
      <c r="D74">
        <f t="shared" si="11"/>
        <v>13.21</v>
      </c>
      <c r="E74">
        <f t="shared" si="11"/>
        <v>12.92</v>
      </c>
      <c r="F74">
        <f t="shared" si="11"/>
        <v>14.1</v>
      </c>
      <c r="G74">
        <f t="shared" si="11"/>
        <v>12.95</v>
      </c>
      <c r="T74">
        <v>2086</v>
      </c>
      <c r="U74">
        <v>11.58</v>
      </c>
      <c r="V74">
        <v>11.67</v>
      </c>
      <c r="W74">
        <v>13.17</v>
      </c>
      <c r="X74">
        <v>12.88</v>
      </c>
      <c r="Y74">
        <v>14.05</v>
      </c>
      <c r="Z74">
        <v>12.91</v>
      </c>
    </row>
    <row r="75" spans="1:26" x14ac:dyDescent="0.25">
      <c r="A75">
        <v>2088</v>
      </c>
      <c r="B75">
        <f t="shared" si="11"/>
        <v>11.6</v>
      </c>
      <c r="C75">
        <f t="shared" si="11"/>
        <v>11.68</v>
      </c>
      <c r="D75">
        <f t="shared" si="11"/>
        <v>13.25</v>
      </c>
      <c r="E75">
        <f t="shared" si="11"/>
        <v>12.95</v>
      </c>
      <c r="F75">
        <f t="shared" si="11"/>
        <v>14.15</v>
      </c>
      <c r="G75">
        <f t="shared" si="11"/>
        <v>12.99</v>
      </c>
      <c r="T75">
        <v>2087</v>
      </c>
      <c r="U75">
        <v>11.59</v>
      </c>
      <c r="V75">
        <v>11.68</v>
      </c>
      <c r="W75">
        <v>13.21</v>
      </c>
      <c r="X75">
        <v>12.92</v>
      </c>
      <c r="Y75">
        <v>14.1</v>
      </c>
      <c r="Z75">
        <v>12.95</v>
      </c>
    </row>
    <row r="76" spans="1:26" x14ac:dyDescent="0.25">
      <c r="A76">
        <v>2089</v>
      </c>
      <c r="B76">
        <f t="shared" si="11"/>
        <v>11.61</v>
      </c>
      <c r="C76">
        <f t="shared" si="11"/>
        <v>11.68</v>
      </c>
      <c r="D76">
        <f t="shared" si="11"/>
        <v>13.29</v>
      </c>
      <c r="E76">
        <f t="shared" si="11"/>
        <v>12.99</v>
      </c>
      <c r="F76">
        <f t="shared" si="11"/>
        <v>14.19</v>
      </c>
      <c r="G76">
        <f t="shared" si="11"/>
        <v>13.03</v>
      </c>
      <c r="T76">
        <v>2088</v>
      </c>
      <c r="U76">
        <v>11.6</v>
      </c>
      <c r="V76">
        <v>11.68</v>
      </c>
      <c r="W76">
        <v>13.25</v>
      </c>
      <c r="X76">
        <v>12.95</v>
      </c>
      <c r="Y76">
        <v>14.15</v>
      </c>
      <c r="Z76">
        <v>12.99</v>
      </c>
    </row>
    <row r="77" spans="1:26" x14ac:dyDescent="0.25">
      <c r="A77">
        <v>2090</v>
      </c>
      <c r="B77">
        <f t="shared" si="11"/>
        <v>11.62</v>
      </c>
      <c r="C77">
        <f t="shared" si="11"/>
        <v>11.69</v>
      </c>
      <c r="D77">
        <f t="shared" si="11"/>
        <v>13.33</v>
      </c>
      <c r="E77">
        <f t="shared" si="11"/>
        <v>13.02</v>
      </c>
      <c r="F77">
        <f t="shared" si="11"/>
        <v>14.24</v>
      </c>
      <c r="G77">
        <f t="shared" si="11"/>
        <v>13.08</v>
      </c>
      <c r="T77">
        <v>2089</v>
      </c>
      <c r="U77">
        <v>11.61</v>
      </c>
      <c r="V77">
        <v>11.68</v>
      </c>
      <c r="W77">
        <v>13.29</v>
      </c>
      <c r="X77">
        <v>12.99</v>
      </c>
      <c r="Y77">
        <v>14.19</v>
      </c>
      <c r="Z77">
        <v>13.03</v>
      </c>
    </row>
    <row r="78" spans="1:26" x14ac:dyDescent="0.25">
      <c r="A78">
        <v>2091</v>
      </c>
      <c r="B78">
        <f t="shared" si="11"/>
        <v>11.62</v>
      </c>
      <c r="C78">
        <f t="shared" si="11"/>
        <v>11.69</v>
      </c>
      <c r="D78">
        <f t="shared" si="11"/>
        <v>13.36</v>
      </c>
      <c r="E78">
        <f t="shared" si="11"/>
        <v>13.05</v>
      </c>
      <c r="F78">
        <f t="shared" si="11"/>
        <v>14.28</v>
      </c>
      <c r="G78">
        <f t="shared" si="11"/>
        <v>13.11</v>
      </c>
      <c r="T78">
        <v>2090</v>
      </c>
      <c r="U78">
        <v>11.62</v>
      </c>
      <c r="V78">
        <v>11.69</v>
      </c>
      <c r="W78">
        <v>13.33</v>
      </c>
      <c r="X78">
        <v>13.02</v>
      </c>
      <c r="Y78">
        <v>14.24</v>
      </c>
      <c r="Z78">
        <v>13.08</v>
      </c>
    </row>
    <row r="79" spans="1:26" x14ac:dyDescent="0.25">
      <c r="A79">
        <v>2092</v>
      </c>
      <c r="B79">
        <f t="shared" si="11"/>
        <v>11.62</v>
      </c>
      <c r="C79">
        <f t="shared" si="11"/>
        <v>11.69</v>
      </c>
      <c r="D79">
        <f t="shared" si="11"/>
        <v>13.4</v>
      </c>
      <c r="E79">
        <f t="shared" si="11"/>
        <v>13.08</v>
      </c>
      <c r="F79">
        <f t="shared" si="11"/>
        <v>14.33</v>
      </c>
      <c r="G79">
        <f t="shared" si="11"/>
        <v>13.14</v>
      </c>
      <c r="T79">
        <v>2091</v>
      </c>
      <c r="U79">
        <v>11.62</v>
      </c>
      <c r="V79">
        <v>11.69</v>
      </c>
      <c r="W79">
        <v>13.36</v>
      </c>
      <c r="X79">
        <v>13.05</v>
      </c>
      <c r="Y79">
        <v>14.28</v>
      </c>
      <c r="Z79">
        <v>13.11</v>
      </c>
    </row>
    <row r="80" spans="1:26" x14ac:dyDescent="0.25">
      <c r="A80">
        <v>2093</v>
      </c>
      <c r="B80">
        <f t="shared" si="11"/>
        <v>11.63</v>
      </c>
      <c r="C80">
        <f t="shared" si="11"/>
        <v>11.69</v>
      </c>
      <c r="D80">
        <f t="shared" si="11"/>
        <v>13.43</v>
      </c>
      <c r="E80">
        <f t="shared" si="11"/>
        <v>13.11</v>
      </c>
      <c r="F80">
        <f t="shared" si="11"/>
        <v>14.37</v>
      </c>
      <c r="G80">
        <f t="shared" si="11"/>
        <v>13.18</v>
      </c>
      <c r="T80">
        <v>2092</v>
      </c>
      <c r="U80">
        <v>11.62</v>
      </c>
      <c r="V80">
        <v>11.69</v>
      </c>
      <c r="W80">
        <v>13.4</v>
      </c>
      <c r="X80">
        <v>13.08</v>
      </c>
      <c r="Y80">
        <v>14.33</v>
      </c>
      <c r="Z80">
        <v>13.14</v>
      </c>
    </row>
    <row r="81" spans="1:26" x14ac:dyDescent="0.25">
      <c r="A81">
        <v>2094</v>
      </c>
      <c r="B81">
        <f t="shared" si="11"/>
        <v>11.63</v>
      </c>
      <c r="C81">
        <f t="shared" si="11"/>
        <v>11.69</v>
      </c>
      <c r="D81">
        <f t="shared" si="11"/>
        <v>13.47</v>
      </c>
      <c r="E81">
        <f t="shared" si="11"/>
        <v>13.13</v>
      </c>
      <c r="F81">
        <f t="shared" si="11"/>
        <v>14.41</v>
      </c>
      <c r="G81">
        <f t="shared" si="11"/>
        <v>13.21</v>
      </c>
      <c r="T81">
        <v>2093</v>
      </c>
      <c r="U81">
        <v>11.63</v>
      </c>
      <c r="V81">
        <v>11.69</v>
      </c>
      <c r="W81">
        <v>13.43</v>
      </c>
      <c r="X81">
        <v>13.11</v>
      </c>
      <c r="Y81">
        <v>14.37</v>
      </c>
      <c r="Z81">
        <v>13.18</v>
      </c>
    </row>
    <row r="82" spans="1:26" x14ac:dyDescent="0.25">
      <c r="A82">
        <v>2095</v>
      </c>
      <c r="B82">
        <f t="shared" si="11"/>
        <v>11.63</v>
      </c>
      <c r="C82">
        <f t="shared" si="11"/>
        <v>11.69</v>
      </c>
      <c r="D82">
        <f t="shared" si="11"/>
        <v>13.5</v>
      </c>
      <c r="E82">
        <f t="shared" si="11"/>
        <v>13.16</v>
      </c>
      <c r="F82">
        <f t="shared" si="11"/>
        <v>14.45</v>
      </c>
      <c r="G82">
        <f t="shared" si="11"/>
        <v>13.24</v>
      </c>
      <c r="T82">
        <v>2094</v>
      </c>
      <c r="U82">
        <v>11.63</v>
      </c>
      <c r="V82">
        <v>11.69</v>
      </c>
      <c r="W82">
        <v>13.47</v>
      </c>
      <c r="X82">
        <v>13.13</v>
      </c>
      <c r="Y82">
        <v>14.41</v>
      </c>
      <c r="Z82">
        <v>13.21</v>
      </c>
    </row>
    <row r="83" spans="1:26" x14ac:dyDescent="0.25">
      <c r="A83">
        <v>2096</v>
      </c>
      <c r="B83">
        <f t="shared" si="11"/>
        <v>11.63</v>
      </c>
      <c r="C83">
        <f t="shared" si="11"/>
        <v>11.69</v>
      </c>
      <c r="D83">
        <f t="shared" si="11"/>
        <v>13.53</v>
      </c>
      <c r="E83">
        <f t="shared" si="11"/>
        <v>13.18</v>
      </c>
      <c r="F83">
        <f t="shared" si="11"/>
        <v>14.48</v>
      </c>
      <c r="G83">
        <f t="shared" si="11"/>
        <v>13.26</v>
      </c>
      <c r="T83">
        <v>2095</v>
      </c>
      <c r="U83">
        <v>11.63</v>
      </c>
      <c r="V83">
        <v>11.69</v>
      </c>
      <c r="W83">
        <v>13.5</v>
      </c>
      <c r="X83">
        <v>13.16</v>
      </c>
      <c r="Y83">
        <v>14.45</v>
      </c>
      <c r="Z83">
        <v>13.24</v>
      </c>
    </row>
    <row r="84" spans="1:26" x14ac:dyDescent="0.25">
      <c r="A84">
        <v>2097</v>
      </c>
      <c r="B84">
        <f t="shared" si="11"/>
        <v>11.63</v>
      </c>
      <c r="C84">
        <f t="shared" si="11"/>
        <v>11.69</v>
      </c>
      <c r="D84">
        <f t="shared" si="11"/>
        <v>13.56</v>
      </c>
      <c r="E84">
        <f t="shared" si="11"/>
        <v>13.2</v>
      </c>
      <c r="F84">
        <f t="shared" si="11"/>
        <v>14.52</v>
      </c>
      <c r="G84">
        <f t="shared" si="11"/>
        <v>13.29</v>
      </c>
      <c r="T84">
        <v>2096</v>
      </c>
      <c r="U84">
        <v>11.63</v>
      </c>
      <c r="V84">
        <v>11.69</v>
      </c>
      <c r="W84">
        <v>13.53</v>
      </c>
      <c r="X84">
        <v>13.18</v>
      </c>
      <c r="Y84">
        <v>14.48</v>
      </c>
      <c r="Z84">
        <v>13.26</v>
      </c>
    </row>
    <row r="85" spans="1:26" x14ac:dyDescent="0.25">
      <c r="A85">
        <v>2098</v>
      </c>
      <c r="B85">
        <f t="shared" si="11"/>
        <v>11.63</v>
      </c>
      <c r="C85">
        <f t="shared" si="11"/>
        <v>11.69</v>
      </c>
      <c r="D85">
        <f t="shared" si="11"/>
        <v>13.59</v>
      </c>
      <c r="E85">
        <f t="shared" si="11"/>
        <v>13.23</v>
      </c>
      <c r="F85">
        <f t="shared" si="11"/>
        <v>14.55</v>
      </c>
      <c r="G85">
        <f t="shared" si="11"/>
        <v>13.31</v>
      </c>
      <c r="T85">
        <v>2097</v>
      </c>
      <c r="U85">
        <v>11.63</v>
      </c>
      <c r="V85">
        <v>11.69</v>
      </c>
      <c r="W85">
        <v>13.56</v>
      </c>
      <c r="X85">
        <v>13.2</v>
      </c>
      <c r="Y85">
        <v>14.52</v>
      </c>
      <c r="Z85">
        <v>13.29</v>
      </c>
    </row>
    <row r="86" spans="1:26" x14ac:dyDescent="0.25">
      <c r="A86">
        <v>2099</v>
      </c>
      <c r="B86">
        <f t="shared" si="11"/>
        <v>11.63</v>
      </c>
      <c r="C86">
        <f t="shared" si="11"/>
        <v>11.69</v>
      </c>
      <c r="D86">
        <f t="shared" si="11"/>
        <v>13.62</v>
      </c>
      <c r="E86">
        <f t="shared" si="11"/>
        <v>13.25</v>
      </c>
      <c r="F86">
        <f t="shared" si="11"/>
        <v>14.59</v>
      </c>
      <c r="G86">
        <f t="shared" si="11"/>
        <v>13.33</v>
      </c>
      <c r="T86">
        <v>2098</v>
      </c>
      <c r="U86">
        <v>11.63</v>
      </c>
      <c r="V86">
        <v>11.69</v>
      </c>
      <c r="W86">
        <v>13.59</v>
      </c>
      <c r="X86">
        <v>13.23</v>
      </c>
      <c r="Y86">
        <v>14.55</v>
      </c>
      <c r="Z86">
        <v>13.31</v>
      </c>
    </row>
    <row r="87" spans="1:26" x14ac:dyDescent="0.25">
      <c r="A87">
        <v>2100</v>
      </c>
      <c r="B87">
        <f t="shared" si="11"/>
        <v>11.63</v>
      </c>
      <c r="C87">
        <f t="shared" si="11"/>
        <v>11.69</v>
      </c>
      <c r="D87">
        <f t="shared" si="11"/>
        <v>13.65</v>
      </c>
      <c r="E87">
        <f t="shared" si="11"/>
        <v>13.27</v>
      </c>
      <c r="F87">
        <f t="shared" si="11"/>
        <v>14.62</v>
      </c>
      <c r="G87">
        <f t="shared" si="11"/>
        <v>13.36</v>
      </c>
      <c r="T87">
        <v>2099</v>
      </c>
      <c r="U87">
        <v>11.63</v>
      </c>
      <c r="V87">
        <v>11.69</v>
      </c>
      <c r="W87">
        <v>13.62</v>
      </c>
      <c r="X87">
        <v>13.25</v>
      </c>
      <c r="Y87">
        <v>14.59</v>
      </c>
      <c r="Z87">
        <v>13.33</v>
      </c>
    </row>
    <row r="88" spans="1:26" x14ac:dyDescent="0.25">
      <c r="T88">
        <v>2100</v>
      </c>
      <c r="U88">
        <v>11.63</v>
      </c>
      <c r="V88">
        <v>11.69</v>
      </c>
      <c r="W88">
        <v>13.65</v>
      </c>
      <c r="X88">
        <v>13.27</v>
      </c>
      <c r="Y88">
        <v>14.62</v>
      </c>
      <c r="Z88">
        <v>13.36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8E25-5ED1-4D10-8D61-72A98B68B334}">
  <sheetPr codeName="Sheet3"/>
  <dimension ref="A1:V88"/>
  <sheetViews>
    <sheetView zoomScale="136" zoomScaleNormal="136" workbookViewId="0">
      <selection activeCell="H2" sqref="H2"/>
    </sheetView>
  </sheetViews>
  <sheetFormatPr defaultRowHeight="15" x14ac:dyDescent="0.25"/>
  <cols>
    <col min="9" max="9" width="10.42578125" customWidth="1"/>
  </cols>
  <sheetData>
    <row r="1" spans="1:22" x14ac:dyDescent="0.25">
      <c r="T1" t="s">
        <v>250</v>
      </c>
      <c r="U1" t="s">
        <v>250</v>
      </c>
      <c r="V1" t="s">
        <v>250</v>
      </c>
    </row>
    <row r="2" spans="1:22" x14ac:dyDescent="0.25">
      <c r="H2" t="s">
        <v>298</v>
      </c>
      <c r="T2" t="s">
        <v>22</v>
      </c>
      <c r="U2" t="s">
        <v>22</v>
      </c>
      <c r="V2" t="s">
        <v>22</v>
      </c>
    </row>
    <row r="3" spans="1:22" x14ac:dyDescent="0.25">
      <c r="T3" t="s">
        <v>248</v>
      </c>
      <c r="U3" t="s">
        <v>248</v>
      </c>
      <c r="V3" t="s">
        <v>248</v>
      </c>
    </row>
    <row r="5" spans="1:22" x14ac:dyDescent="0.25">
      <c r="T5" t="s">
        <v>251</v>
      </c>
      <c r="U5" t="s">
        <v>251</v>
      </c>
      <c r="V5" t="s">
        <v>251</v>
      </c>
    </row>
    <row r="6" spans="1:22" x14ac:dyDescent="0.25">
      <c r="A6" t="s">
        <v>6</v>
      </c>
      <c r="B6" t="s">
        <v>11</v>
      </c>
      <c r="C6" t="s">
        <v>9</v>
      </c>
      <c r="D6" t="s">
        <v>13</v>
      </c>
      <c r="T6" t="s">
        <v>11</v>
      </c>
      <c r="U6" t="s">
        <v>9</v>
      </c>
      <c r="V6" t="s">
        <v>21</v>
      </c>
    </row>
    <row r="7" spans="1:22" x14ac:dyDescent="0.25">
      <c r="A7">
        <v>2020</v>
      </c>
      <c r="B7">
        <v>12</v>
      </c>
      <c r="C7">
        <v>12</v>
      </c>
      <c r="D7">
        <v>13</v>
      </c>
      <c r="S7">
        <v>2019</v>
      </c>
      <c r="T7">
        <v>47.18</v>
      </c>
      <c r="U7">
        <v>47.18</v>
      </c>
      <c r="V7">
        <v>47.18</v>
      </c>
    </row>
    <row r="8" spans="1:22" x14ac:dyDescent="0.25">
      <c r="A8">
        <v>2030</v>
      </c>
      <c r="B8">
        <v>5</v>
      </c>
      <c r="C8">
        <v>36</v>
      </c>
      <c r="D8">
        <v>63</v>
      </c>
      <c r="S8">
        <v>2020</v>
      </c>
      <c r="T8">
        <v>47.37</v>
      </c>
      <c r="U8">
        <v>47.37</v>
      </c>
      <c r="V8">
        <v>47.37</v>
      </c>
    </row>
    <row r="9" spans="1:22" x14ac:dyDescent="0.25">
      <c r="A9">
        <v>2040</v>
      </c>
      <c r="B9">
        <v>2</v>
      </c>
      <c r="C9">
        <v>69</v>
      </c>
      <c r="D9">
        <v>98</v>
      </c>
      <c r="S9">
        <v>2021</v>
      </c>
      <c r="T9">
        <v>50.23</v>
      </c>
      <c r="U9">
        <v>50.25</v>
      </c>
      <c r="V9">
        <v>50.62</v>
      </c>
    </row>
    <row r="10" spans="1:22" x14ac:dyDescent="0.25">
      <c r="A10">
        <v>2050</v>
      </c>
      <c r="B10">
        <v>8</v>
      </c>
      <c r="C10">
        <v>82</v>
      </c>
      <c r="D10">
        <v>125</v>
      </c>
      <c r="S10">
        <v>2022</v>
      </c>
      <c r="T10">
        <v>53.92</v>
      </c>
      <c r="U10">
        <v>54.02</v>
      </c>
      <c r="V10">
        <v>54.88</v>
      </c>
    </row>
    <row r="11" spans="1:22" x14ac:dyDescent="0.25">
      <c r="A11">
        <v>2060</v>
      </c>
      <c r="B11">
        <v>8</v>
      </c>
      <c r="C11">
        <v>96</v>
      </c>
      <c r="D11">
        <v>151</v>
      </c>
      <c r="S11">
        <v>2023</v>
      </c>
      <c r="T11">
        <v>56.83</v>
      </c>
      <c r="U11">
        <v>57.02</v>
      </c>
      <c r="V11">
        <v>58.87</v>
      </c>
    </row>
    <row r="12" spans="1:22" x14ac:dyDescent="0.25">
      <c r="A12">
        <v>2070</v>
      </c>
      <c r="B12">
        <v>8</v>
      </c>
      <c r="C12">
        <v>109</v>
      </c>
      <c r="D12">
        <v>172</v>
      </c>
      <c r="S12">
        <v>2024</v>
      </c>
      <c r="T12">
        <v>60.04</v>
      </c>
      <c r="U12">
        <v>60.31</v>
      </c>
      <c r="V12">
        <v>63.79</v>
      </c>
    </row>
    <row r="13" spans="1:22" x14ac:dyDescent="0.25">
      <c r="A13">
        <v>2080</v>
      </c>
      <c r="B13">
        <v>8</v>
      </c>
      <c r="C13">
        <v>127</v>
      </c>
      <c r="D13">
        <v>181</v>
      </c>
      <c r="S13">
        <v>2025</v>
      </c>
      <c r="T13">
        <v>63.79</v>
      </c>
      <c r="U13">
        <v>64.17</v>
      </c>
      <c r="V13">
        <v>69.86</v>
      </c>
    </row>
    <row r="14" spans="1:22" x14ac:dyDescent="0.25">
      <c r="A14">
        <v>2090</v>
      </c>
      <c r="B14">
        <v>8</v>
      </c>
      <c r="C14">
        <v>140</v>
      </c>
      <c r="D14">
        <v>184</v>
      </c>
      <c r="S14">
        <v>2026</v>
      </c>
      <c r="T14">
        <v>68.89</v>
      </c>
      <c r="U14">
        <v>69.42</v>
      </c>
      <c r="V14">
        <v>77.36</v>
      </c>
    </row>
    <row r="15" spans="1:22" x14ac:dyDescent="0.25">
      <c r="A15">
        <v>2100</v>
      </c>
      <c r="B15">
        <v>7</v>
      </c>
      <c r="C15">
        <v>151</v>
      </c>
      <c r="D15">
        <v>184</v>
      </c>
      <c r="S15">
        <v>2027</v>
      </c>
      <c r="T15">
        <v>74.47</v>
      </c>
      <c r="U15">
        <v>75.27</v>
      </c>
      <c r="V15">
        <v>85.53</v>
      </c>
    </row>
    <row r="16" spans="1:22" x14ac:dyDescent="0.25">
      <c r="S16">
        <v>2028</v>
      </c>
      <c r="T16">
        <v>80.38</v>
      </c>
      <c r="U16">
        <v>81.45</v>
      </c>
      <c r="V16">
        <v>94.68</v>
      </c>
    </row>
    <row r="17" spans="6:22" x14ac:dyDescent="0.25">
      <c r="S17">
        <v>2029</v>
      </c>
      <c r="T17">
        <v>86.37</v>
      </c>
      <c r="U17">
        <v>87.75</v>
      </c>
      <c r="V17">
        <v>104.5</v>
      </c>
    </row>
    <row r="18" spans="6:22" x14ac:dyDescent="0.25">
      <c r="S18">
        <v>2030</v>
      </c>
      <c r="T18">
        <v>92.3</v>
      </c>
      <c r="U18">
        <v>93.99</v>
      </c>
      <c r="V18">
        <v>115</v>
      </c>
    </row>
    <row r="19" spans="6:22" x14ac:dyDescent="0.25">
      <c r="S19">
        <v>2031</v>
      </c>
      <c r="T19">
        <v>98.89</v>
      </c>
      <c r="U19">
        <v>101.4</v>
      </c>
      <c r="V19">
        <v>126.5</v>
      </c>
    </row>
    <row r="20" spans="6:22" x14ac:dyDescent="0.25">
      <c r="S20">
        <v>2032</v>
      </c>
      <c r="T20">
        <v>105.6</v>
      </c>
      <c r="U20">
        <v>109</v>
      </c>
      <c r="V20">
        <v>140.6</v>
      </c>
    </row>
    <row r="21" spans="6:22" x14ac:dyDescent="0.25">
      <c r="F21" t="s">
        <v>31</v>
      </c>
      <c r="S21">
        <v>2033</v>
      </c>
      <c r="T21">
        <v>112.7</v>
      </c>
      <c r="U21">
        <v>116.9</v>
      </c>
      <c r="V21">
        <v>156.1</v>
      </c>
    </row>
    <row r="22" spans="6:22" x14ac:dyDescent="0.25">
      <c r="F22" s="28">
        <f>A5</f>
        <v>0</v>
      </c>
      <c r="G22" s="29"/>
      <c r="H22" s="29"/>
      <c r="I22" s="30"/>
      <c r="S22">
        <v>2034</v>
      </c>
      <c r="T22">
        <v>120</v>
      </c>
      <c r="U22">
        <v>125.2</v>
      </c>
      <c r="V22">
        <v>172.9</v>
      </c>
    </row>
    <row r="23" spans="6:22" x14ac:dyDescent="0.25">
      <c r="F23" s="4" t="s">
        <v>15</v>
      </c>
      <c r="G23" s="4" t="str">
        <f t="shared" ref="G23:I24" si="0">B6</f>
        <v>SSP3 IFs</v>
      </c>
      <c r="H23" s="4" t="str">
        <f t="shared" si="0"/>
        <v>SSP2 IFs</v>
      </c>
      <c r="I23" s="4" t="str">
        <f t="shared" si="0"/>
        <v>SSP5 IFs</v>
      </c>
      <c r="S23">
        <v>2035</v>
      </c>
      <c r="T23">
        <v>127.5</v>
      </c>
      <c r="U23">
        <v>133.80000000000001</v>
      </c>
      <c r="V23">
        <v>190.9</v>
      </c>
    </row>
    <row r="24" spans="6:22" x14ac:dyDescent="0.25">
      <c r="F24" s="4">
        <v>2020</v>
      </c>
      <c r="G24" s="4">
        <f t="shared" si="0"/>
        <v>12</v>
      </c>
      <c r="H24" s="9">
        <f t="shared" si="0"/>
        <v>12</v>
      </c>
      <c r="I24" s="4">
        <f t="shared" si="0"/>
        <v>13</v>
      </c>
      <c r="S24">
        <v>2036</v>
      </c>
      <c r="T24">
        <v>135.5</v>
      </c>
      <c r="U24">
        <v>143.5</v>
      </c>
      <c r="V24">
        <v>210.3</v>
      </c>
    </row>
    <row r="25" spans="6:22" x14ac:dyDescent="0.25">
      <c r="F25" s="4">
        <v>2030</v>
      </c>
      <c r="G25" s="4">
        <f>B17</f>
        <v>0</v>
      </c>
      <c r="H25" s="9">
        <f>C17</f>
        <v>0</v>
      </c>
      <c r="I25" s="4">
        <f>D17</f>
        <v>0</v>
      </c>
      <c r="S25">
        <v>2037</v>
      </c>
      <c r="T25">
        <v>143.5</v>
      </c>
      <c r="U25">
        <v>153.69999999999999</v>
      </c>
      <c r="V25">
        <v>233.9</v>
      </c>
    </row>
    <row r="26" spans="6:22" x14ac:dyDescent="0.25">
      <c r="F26" s="4">
        <v>2040</v>
      </c>
      <c r="G26" s="4">
        <f>B27</f>
        <v>0</v>
      </c>
      <c r="H26" s="9">
        <f>C27</f>
        <v>0</v>
      </c>
      <c r="I26" s="4">
        <f>D27</f>
        <v>0</v>
      </c>
      <c r="S26">
        <v>2038</v>
      </c>
      <c r="T26">
        <v>151.6</v>
      </c>
      <c r="U26">
        <v>164.2</v>
      </c>
      <c r="V26">
        <v>258.3</v>
      </c>
    </row>
    <row r="27" spans="6:22" x14ac:dyDescent="0.25">
      <c r="F27" s="4">
        <v>2050</v>
      </c>
      <c r="G27" s="4">
        <f>B37</f>
        <v>0</v>
      </c>
      <c r="H27" s="9">
        <f>C37</f>
        <v>0</v>
      </c>
      <c r="I27" s="4">
        <f>D37</f>
        <v>0</v>
      </c>
      <c r="S27">
        <v>2039</v>
      </c>
      <c r="T27">
        <v>159.6</v>
      </c>
      <c r="U27">
        <v>174.7</v>
      </c>
      <c r="V27">
        <v>283.5</v>
      </c>
    </row>
    <row r="28" spans="6:22" x14ac:dyDescent="0.25">
      <c r="F28" s="4">
        <v>2060</v>
      </c>
      <c r="G28" s="4">
        <f>B37</f>
        <v>0</v>
      </c>
      <c r="H28" s="9">
        <f>C37</f>
        <v>0</v>
      </c>
      <c r="I28" s="4">
        <f>D37</f>
        <v>0</v>
      </c>
      <c r="S28">
        <v>2040</v>
      </c>
      <c r="T28">
        <v>167.5</v>
      </c>
      <c r="U28">
        <v>185.2</v>
      </c>
      <c r="V28">
        <v>309.3</v>
      </c>
    </row>
    <row r="29" spans="6:22" x14ac:dyDescent="0.25">
      <c r="F29" s="4">
        <v>2070</v>
      </c>
      <c r="G29" s="4">
        <f>B57</f>
        <v>0</v>
      </c>
      <c r="H29" s="9">
        <f>C57</f>
        <v>0</v>
      </c>
      <c r="I29" s="4">
        <f>D57</f>
        <v>0</v>
      </c>
      <c r="S29">
        <v>2041</v>
      </c>
      <c r="T29">
        <v>175.3</v>
      </c>
      <c r="U29">
        <v>196.6</v>
      </c>
      <c r="V29">
        <v>335.9</v>
      </c>
    </row>
    <row r="30" spans="6:22" x14ac:dyDescent="0.25">
      <c r="F30" s="4">
        <v>2080</v>
      </c>
      <c r="G30" s="4">
        <f>B67</f>
        <v>0</v>
      </c>
      <c r="H30" s="9">
        <f>C67</f>
        <v>0</v>
      </c>
      <c r="I30" s="4">
        <f>D67</f>
        <v>0</v>
      </c>
      <c r="S30">
        <v>2042</v>
      </c>
      <c r="T30">
        <v>183.2</v>
      </c>
      <c r="U30">
        <v>208.3</v>
      </c>
      <c r="V30">
        <v>368.7</v>
      </c>
    </row>
    <row r="31" spans="6:22" x14ac:dyDescent="0.25">
      <c r="F31" s="4">
        <v>2090</v>
      </c>
      <c r="G31" s="4">
        <f>B77</f>
        <v>0</v>
      </c>
      <c r="H31" s="9">
        <f>C77</f>
        <v>0</v>
      </c>
      <c r="I31" s="4">
        <f>D77</f>
        <v>0</v>
      </c>
      <c r="S31">
        <v>2043</v>
      </c>
      <c r="T31">
        <v>191.3</v>
      </c>
      <c r="U31">
        <v>220.4</v>
      </c>
      <c r="V31">
        <v>402.4</v>
      </c>
    </row>
    <row r="32" spans="6:22" x14ac:dyDescent="0.25">
      <c r="F32" s="4">
        <v>2100</v>
      </c>
      <c r="G32" s="4">
        <f>B87</f>
        <v>0</v>
      </c>
      <c r="H32" s="9">
        <f>C87</f>
        <v>0</v>
      </c>
      <c r="I32" s="4">
        <f>D87</f>
        <v>0</v>
      </c>
      <c r="S32">
        <v>2044</v>
      </c>
      <c r="T32">
        <v>199.6</v>
      </c>
      <c r="U32">
        <v>232.8</v>
      </c>
      <c r="V32">
        <v>437</v>
      </c>
    </row>
    <row r="33" spans="19:22" x14ac:dyDescent="0.25">
      <c r="S33">
        <v>2045</v>
      </c>
      <c r="T33">
        <v>208</v>
      </c>
      <c r="U33">
        <v>245.6</v>
      </c>
      <c r="V33">
        <v>472.2</v>
      </c>
    </row>
    <row r="34" spans="19:22" x14ac:dyDescent="0.25">
      <c r="S34">
        <v>2046</v>
      </c>
      <c r="T34">
        <v>216.3</v>
      </c>
      <c r="U34">
        <v>259.10000000000002</v>
      </c>
      <c r="V34">
        <v>507.2</v>
      </c>
    </row>
    <row r="35" spans="19:22" x14ac:dyDescent="0.25">
      <c r="S35">
        <v>2047</v>
      </c>
      <c r="T35">
        <v>224.5</v>
      </c>
      <c r="U35">
        <v>273.5</v>
      </c>
      <c r="V35">
        <v>548</v>
      </c>
    </row>
    <row r="36" spans="19:22" x14ac:dyDescent="0.25">
      <c r="S36">
        <v>2048</v>
      </c>
      <c r="T36">
        <v>232.7</v>
      </c>
      <c r="U36">
        <v>288.39999999999998</v>
      </c>
      <c r="V36">
        <v>588.70000000000005</v>
      </c>
    </row>
    <row r="37" spans="19:22" x14ac:dyDescent="0.25">
      <c r="S37">
        <v>2049</v>
      </c>
      <c r="T37">
        <v>240.8</v>
      </c>
      <c r="U37">
        <v>303.3</v>
      </c>
      <c r="V37">
        <v>629</v>
      </c>
    </row>
    <row r="38" spans="19:22" x14ac:dyDescent="0.25">
      <c r="S38">
        <v>2050</v>
      </c>
      <c r="T38">
        <v>248.7</v>
      </c>
      <c r="U38">
        <v>317.89999999999998</v>
      </c>
      <c r="V38">
        <v>668.6</v>
      </c>
    </row>
    <row r="39" spans="19:22" x14ac:dyDescent="0.25">
      <c r="S39">
        <v>2051</v>
      </c>
      <c r="T39">
        <v>256.3</v>
      </c>
      <c r="U39">
        <v>333.2</v>
      </c>
      <c r="V39">
        <v>707.4</v>
      </c>
    </row>
    <row r="40" spans="19:22" x14ac:dyDescent="0.25">
      <c r="S40">
        <v>2052</v>
      </c>
      <c r="T40">
        <v>264.39999999999998</v>
      </c>
      <c r="U40">
        <v>349.6</v>
      </c>
      <c r="V40">
        <v>751.2</v>
      </c>
    </row>
    <row r="41" spans="19:22" x14ac:dyDescent="0.25">
      <c r="S41">
        <v>2053</v>
      </c>
      <c r="T41">
        <v>272.60000000000002</v>
      </c>
      <c r="U41">
        <v>366.7</v>
      </c>
      <c r="V41">
        <v>789.8</v>
      </c>
    </row>
    <row r="42" spans="19:22" x14ac:dyDescent="0.25">
      <c r="S42">
        <v>2054</v>
      </c>
      <c r="T42">
        <v>280.8</v>
      </c>
      <c r="U42">
        <v>384.1</v>
      </c>
      <c r="V42">
        <v>826.9</v>
      </c>
    </row>
    <row r="43" spans="19:22" x14ac:dyDescent="0.25">
      <c r="S43">
        <v>2055</v>
      </c>
      <c r="T43">
        <v>289.10000000000002</v>
      </c>
      <c r="U43">
        <v>401.7</v>
      </c>
      <c r="V43">
        <v>863.1</v>
      </c>
    </row>
    <row r="44" spans="19:22" x14ac:dyDescent="0.25">
      <c r="S44">
        <v>2056</v>
      </c>
      <c r="T44">
        <v>298</v>
      </c>
      <c r="U44">
        <v>420.5</v>
      </c>
      <c r="V44">
        <v>899.2</v>
      </c>
    </row>
    <row r="45" spans="19:22" x14ac:dyDescent="0.25">
      <c r="S45">
        <v>2057</v>
      </c>
      <c r="T45">
        <v>307.10000000000002</v>
      </c>
      <c r="U45">
        <v>440.8</v>
      </c>
      <c r="V45">
        <v>940.4</v>
      </c>
    </row>
    <row r="46" spans="19:22" x14ac:dyDescent="0.25">
      <c r="S46">
        <v>2058</v>
      </c>
      <c r="T46">
        <v>316.7</v>
      </c>
      <c r="U46">
        <v>461.7</v>
      </c>
      <c r="V46">
        <v>979.6</v>
      </c>
    </row>
    <row r="47" spans="19:22" x14ac:dyDescent="0.25">
      <c r="S47">
        <v>2059</v>
      </c>
      <c r="T47">
        <v>326.7</v>
      </c>
      <c r="U47">
        <v>483</v>
      </c>
      <c r="V47" s="16">
        <v>1017</v>
      </c>
    </row>
    <row r="48" spans="19:22" x14ac:dyDescent="0.25">
      <c r="S48">
        <v>2060</v>
      </c>
      <c r="T48">
        <v>336.7</v>
      </c>
      <c r="U48">
        <v>504.6</v>
      </c>
      <c r="V48" s="16">
        <v>1049</v>
      </c>
    </row>
    <row r="49" spans="19:22" x14ac:dyDescent="0.25">
      <c r="S49">
        <v>2061</v>
      </c>
      <c r="T49">
        <v>347.7</v>
      </c>
      <c r="U49">
        <v>528.70000000000005</v>
      </c>
      <c r="V49" s="16">
        <v>1095</v>
      </c>
    </row>
    <row r="50" spans="19:22" x14ac:dyDescent="0.25">
      <c r="S50">
        <v>2062</v>
      </c>
      <c r="T50">
        <v>359.2</v>
      </c>
      <c r="U50">
        <v>554.4</v>
      </c>
      <c r="V50" s="16">
        <v>1149</v>
      </c>
    </row>
    <row r="51" spans="19:22" x14ac:dyDescent="0.25">
      <c r="S51">
        <v>2063</v>
      </c>
      <c r="T51">
        <v>370.3</v>
      </c>
      <c r="U51">
        <v>580.20000000000005</v>
      </c>
      <c r="V51" s="16">
        <v>1199</v>
      </c>
    </row>
    <row r="52" spans="19:22" x14ac:dyDescent="0.25">
      <c r="S52">
        <v>2064</v>
      </c>
      <c r="T52">
        <v>380.6</v>
      </c>
      <c r="U52">
        <v>604</v>
      </c>
      <c r="V52" s="16">
        <v>1246</v>
      </c>
    </row>
    <row r="53" spans="19:22" x14ac:dyDescent="0.25">
      <c r="S53">
        <v>2065</v>
      </c>
      <c r="T53">
        <v>390.1</v>
      </c>
      <c r="U53">
        <v>626.4</v>
      </c>
      <c r="V53" s="16">
        <v>1291</v>
      </c>
    </row>
    <row r="54" spans="19:22" x14ac:dyDescent="0.25">
      <c r="S54">
        <v>2066</v>
      </c>
      <c r="T54">
        <v>398.9</v>
      </c>
      <c r="U54">
        <v>649.1</v>
      </c>
      <c r="V54" s="16">
        <v>1330</v>
      </c>
    </row>
    <row r="55" spans="19:22" x14ac:dyDescent="0.25">
      <c r="S55">
        <v>2067</v>
      </c>
      <c r="T55">
        <v>407.5</v>
      </c>
      <c r="U55">
        <v>674.3</v>
      </c>
      <c r="V55" s="16">
        <v>1377</v>
      </c>
    </row>
    <row r="56" spans="19:22" x14ac:dyDescent="0.25">
      <c r="S56">
        <v>2068</v>
      </c>
      <c r="T56">
        <v>417.2</v>
      </c>
      <c r="U56">
        <v>699.7</v>
      </c>
      <c r="V56" s="16">
        <v>1426</v>
      </c>
    </row>
    <row r="57" spans="19:22" x14ac:dyDescent="0.25">
      <c r="S57">
        <v>2069</v>
      </c>
      <c r="T57">
        <v>429</v>
      </c>
      <c r="U57">
        <v>730.6</v>
      </c>
      <c r="V57" s="16">
        <v>1480</v>
      </c>
    </row>
    <row r="58" spans="19:22" x14ac:dyDescent="0.25">
      <c r="S58">
        <v>2070</v>
      </c>
      <c r="T58">
        <v>440.1</v>
      </c>
      <c r="U58">
        <v>761.4</v>
      </c>
      <c r="V58" s="16">
        <v>1541</v>
      </c>
    </row>
    <row r="59" spans="19:22" x14ac:dyDescent="0.25">
      <c r="S59">
        <v>2071</v>
      </c>
      <c r="T59">
        <v>451</v>
      </c>
      <c r="U59">
        <v>792</v>
      </c>
      <c r="V59" s="16">
        <v>1608</v>
      </c>
    </row>
    <row r="60" spans="19:22" x14ac:dyDescent="0.25">
      <c r="S60">
        <v>2072</v>
      </c>
      <c r="T60">
        <v>462.7</v>
      </c>
      <c r="U60">
        <v>827.4</v>
      </c>
      <c r="V60" s="16">
        <v>1682</v>
      </c>
    </row>
    <row r="61" spans="19:22" x14ac:dyDescent="0.25">
      <c r="S61">
        <v>2073</v>
      </c>
      <c r="T61">
        <v>474.5</v>
      </c>
      <c r="U61">
        <v>859.8</v>
      </c>
      <c r="V61" s="16">
        <v>1756</v>
      </c>
    </row>
    <row r="62" spans="19:22" x14ac:dyDescent="0.25">
      <c r="S62">
        <v>2074</v>
      </c>
      <c r="T62">
        <v>485.8</v>
      </c>
      <c r="U62">
        <v>892.2</v>
      </c>
      <c r="V62" s="16">
        <v>1833</v>
      </c>
    </row>
    <row r="63" spans="19:22" x14ac:dyDescent="0.25">
      <c r="S63">
        <v>2075</v>
      </c>
      <c r="T63">
        <v>496.5</v>
      </c>
      <c r="U63">
        <v>929.1</v>
      </c>
      <c r="V63" s="16">
        <v>1905</v>
      </c>
    </row>
    <row r="64" spans="19:22" x14ac:dyDescent="0.25">
      <c r="S64">
        <v>2076</v>
      </c>
      <c r="T64">
        <v>507.1</v>
      </c>
      <c r="U64">
        <v>966.8</v>
      </c>
      <c r="V64" s="16">
        <v>1979</v>
      </c>
    </row>
    <row r="65" spans="19:22" x14ac:dyDescent="0.25">
      <c r="S65">
        <v>2077</v>
      </c>
      <c r="T65">
        <v>519</v>
      </c>
      <c r="U65" s="16">
        <v>1006</v>
      </c>
      <c r="V65" s="16">
        <v>2059</v>
      </c>
    </row>
    <row r="66" spans="19:22" x14ac:dyDescent="0.25">
      <c r="S66">
        <v>2078</v>
      </c>
      <c r="T66">
        <v>530.79999999999995</v>
      </c>
      <c r="U66" s="16">
        <v>1044</v>
      </c>
      <c r="V66" s="16">
        <v>2138</v>
      </c>
    </row>
    <row r="67" spans="19:22" x14ac:dyDescent="0.25">
      <c r="S67">
        <v>2079</v>
      </c>
      <c r="T67">
        <v>542.9</v>
      </c>
      <c r="U67" s="16">
        <v>1082</v>
      </c>
      <c r="V67" s="16">
        <v>2215</v>
      </c>
    </row>
    <row r="68" spans="19:22" x14ac:dyDescent="0.25">
      <c r="S68">
        <v>2080</v>
      </c>
      <c r="T68">
        <v>554.6</v>
      </c>
      <c r="U68" s="16">
        <v>1119</v>
      </c>
      <c r="V68" s="16">
        <v>2290</v>
      </c>
    </row>
    <row r="69" spans="19:22" x14ac:dyDescent="0.25">
      <c r="S69">
        <v>2081</v>
      </c>
      <c r="T69">
        <v>565.70000000000005</v>
      </c>
      <c r="U69" s="16">
        <v>1158</v>
      </c>
      <c r="V69" s="16">
        <v>2369</v>
      </c>
    </row>
    <row r="70" spans="19:22" x14ac:dyDescent="0.25">
      <c r="S70">
        <v>2082</v>
      </c>
      <c r="T70">
        <v>576.1</v>
      </c>
      <c r="U70" s="16">
        <v>1199</v>
      </c>
      <c r="V70" s="16">
        <v>2453</v>
      </c>
    </row>
    <row r="71" spans="19:22" x14ac:dyDescent="0.25">
      <c r="S71">
        <v>2083</v>
      </c>
      <c r="T71">
        <v>586.5</v>
      </c>
      <c r="U71" s="16">
        <v>1240</v>
      </c>
      <c r="V71" s="16">
        <v>2537</v>
      </c>
    </row>
    <row r="72" spans="19:22" x14ac:dyDescent="0.25">
      <c r="S72">
        <v>2084</v>
      </c>
      <c r="T72">
        <v>596.5</v>
      </c>
      <c r="U72" s="16">
        <v>1280</v>
      </c>
      <c r="V72" s="16">
        <v>2619</v>
      </c>
    </row>
    <row r="73" spans="19:22" x14ac:dyDescent="0.25">
      <c r="S73">
        <v>2085</v>
      </c>
      <c r="T73">
        <v>605.70000000000005</v>
      </c>
      <c r="U73" s="16">
        <v>1320</v>
      </c>
      <c r="V73" s="16">
        <v>2701</v>
      </c>
    </row>
    <row r="74" spans="19:22" x14ac:dyDescent="0.25">
      <c r="S74">
        <v>2086</v>
      </c>
      <c r="T74">
        <v>614.29999999999995</v>
      </c>
      <c r="U74" s="16">
        <v>1360</v>
      </c>
      <c r="V74" s="16">
        <v>2786</v>
      </c>
    </row>
    <row r="75" spans="19:22" x14ac:dyDescent="0.25">
      <c r="S75">
        <v>2087</v>
      </c>
      <c r="T75">
        <v>623.70000000000005</v>
      </c>
      <c r="U75" s="16">
        <v>1401</v>
      </c>
      <c r="V75" s="16">
        <v>2877</v>
      </c>
    </row>
    <row r="76" spans="19:22" x14ac:dyDescent="0.25">
      <c r="S76">
        <v>2088</v>
      </c>
      <c r="T76">
        <v>632.5</v>
      </c>
      <c r="U76" s="16">
        <v>1446</v>
      </c>
      <c r="V76" s="16">
        <v>2970</v>
      </c>
    </row>
    <row r="77" spans="19:22" x14ac:dyDescent="0.25">
      <c r="S77">
        <v>2089</v>
      </c>
      <c r="T77">
        <v>640.9</v>
      </c>
      <c r="U77" s="16">
        <v>1491</v>
      </c>
      <c r="V77" s="16">
        <v>3062</v>
      </c>
    </row>
    <row r="78" spans="19:22" x14ac:dyDescent="0.25">
      <c r="S78">
        <v>2090</v>
      </c>
      <c r="T78">
        <v>651.79999999999995</v>
      </c>
      <c r="U78" s="16">
        <v>1547</v>
      </c>
      <c r="V78" s="16">
        <v>3163</v>
      </c>
    </row>
    <row r="79" spans="19:22" x14ac:dyDescent="0.25">
      <c r="S79">
        <v>2091</v>
      </c>
      <c r="T79">
        <v>661.8</v>
      </c>
      <c r="U79" s="16">
        <v>1607</v>
      </c>
      <c r="V79" s="16">
        <v>3269</v>
      </c>
    </row>
    <row r="80" spans="19:22" x14ac:dyDescent="0.25">
      <c r="S80">
        <v>2092</v>
      </c>
      <c r="T80">
        <v>673.7</v>
      </c>
      <c r="U80" s="16">
        <v>1671</v>
      </c>
      <c r="V80" s="16">
        <v>3394</v>
      </c>
    </row>
    <row r="81" spans="19:22" x14ac:dyDescent="0.25">
      <c r="S81">
        <v>2093</v>
      </c>
      <c r="T81">
        <v>687.6</v>
      </c>
      <c r="U81" s="16">
        <v>1736</v>
      </c>
      <c r="V81" s="16">
        <v>3522</v>
      </c>
    </row>
    <row r="82" spans="19:22" x14ac:dyDescent="0.25">
      <c r="S82">
        <v>2094</v>
      </c>
      <c r="T82">
        <v>704.3</v>
      </c>
      <c r="U82" s="16">
        <v>1797</v>
      </c>
      <c r="V82" s="16">
        <v>3654</v>
      </c>
    </row>
    <row r="83" spans="19:22" x14ac:dyDescent="0.25">
      <c r="S83">
        <v>2095</v>
      </c>
      <c r="T83">
        <v>719.5</v>
      </c>
      <c r="U83" s="16">
        <v>1859</v>
      </c>
      <c r="V83" s="16">
        <v>3783</v>
      </c>
    </row>
    <row r="84" spans="19:22" x14ac:dyDescent="0.25">
      <c r="S84">
        <v>2096</v>
      </c>
      <c r="T84">
        <v>734.4</v>
      </c>
      <c r="U84" s="16">
        <v>1921</v>
      </c>
      <c r="V84" s="16">
        <v>3913</v>
      </c>
    </row>
    <row r="85" spans="19:22" x14ac:dyDescent="0.25">
      <c r="S85">
        <v>2097</v>
      </c>
      <c r="T85">
        <v>753.4</v>
      </c>
      <c r="U85" s="16">
        <v>1991</v>
      </c>
      <c r="V85" s="16">
        <v>4060</v>
      </c>
    </row>
    <row r="86" spans="19:22" x14ac:dyDescent="0.25">
      <c r="S86">
        <v>2098</v>
      </c>
      <c r="T86">
        <v>772.1</v>
      </c>
      <c r="U86" s="16">
        <v>2059</v>
      </c>
      <c r="V86" s="16">
        <v>4213</v>
      </c>
    </row>
    <row r="87" spans="19:22" x14ac:dyDescent="0.25">
      <c r="S87">
        <v>2099</v>
      </c>
      <c r="T87">
        <v>795.8</v>
      </c>
      <c r="U87" s="16">
        <v>2133</v>
      </c>
      <c r="V87" s="16">
        <v>4362</v>
      </c>
    </row>
    <row r="88" spans="19:22" x14ac:dyDescent="0.25">
      <c r="S88">
        <v>2100</v>
      </c>
      <c r="T88">
        <v>812.5</v>
      </c>
      <c r="U88" s="16">
        <v>2210</v>
      </c>
      <c r="V88" s="16">
        <v>4505</v>
      </c>
    </row>
  </sheetData>
  <mergeCells count="1">
    <mergeCell ref="F22:I2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5133-D6BE-472B-AC67-BF387FE9EEC5}">
  <sheetPr codeName="Sheet41"/>
  <dimension ref="A1:G87"/>
  <sheetViews>
    <sheetView workbookViewId="0">
      <selection activeCell="G33" sqref="G33"/>
    </sheetView>
  </sheetViews>
  <sheetFormatPr defaultRowHeight="15" x14ac:dyDescent="0.25"/>
  <sheetData>
    <row r="1" spans="1:7" x14ac:dyDescent="0.25">
      <c r="B1" t="s">
        <v>0</v>
      </c>
      <c r="C1" t="s">
        <v>1</v>
      </c>
      <c r="D1" t="s">
        <v>2</v>
      </c>
      <c r="E1" t="s">
        <v>3</v>
      </c>
      <c r="F1" t="s">
        <v>4</v>
      </c>
      <c r="G1" t="s">
        <v>5</v>
      </c>
    </row>
    <row r="2" spans="1:7" x14ac:dyDescent="0.25">
      <c r="B2" t="s">
        <v>6</v>
      </c>
      <c r="C2" t="s">
        <v>6</v>
      </c>
      <c r="D2" t="s">
        <v>6</v>
      </c>
      <c r="E2" t="s">
        <v>6</v>
      </c>
      <c r="F2" t="s">
        <v>6</v>
      </c>
      <c r="G2" t="s">
        <v>6</v>
      </c>
    </row>
    <row r="3" spans="1:7" x14ac:dyDescent="0.25">
      <c r="B3" t="s">
        <v>7</v>
      </c>
      <c r="C3" t="s">
        <v>7</v>
      </c>
      <c r="D3" t="s">
        <v>7</v>
      </c>
      <c r="E3" t="s">
        <v>7</v>
      </c>
      <c r="F3" t="s">
        <v>7</v>
      </c>
      <c r="G3" t="s">
        <v>7</v>
      </c>
    </row>
    <row r="5" spans="1:7" x14ac:dyDescent="0.25">
      <c r="B5" t="s">
        <v>8</v>
      </c>
      <c r="C5" t="s">
        <v>8</v>
      </c>
      <c r="D5" t="s">
        <v>8</v>
      </c>
      <c r="E5" t="s">
        <v>8</v>
      </c>
      <c r="F5" t="s">
        <v>8</v>
      </c>
      <c r="G5" t="s">
        <v>8</v>
      </c>
    </row>
    <row r="6" spans="1:7" x14ac:dyDescent="0.25">
      <c r="A6" t="s">
        <v>15</v>
      </c>
      <c r="B6" t="s">
        <v>9</v>
      </c>
      <c r="C6" t="s">
        <v>10</v>
      </c>
      <c r="D6" t="s">
        <v>11</v>
      </c>
      <c r="E6" t="s">
        <v>12</v>
      </c>
      <c r="F6" t="s">
        <v>13</v>
      </c>
      <c r="G6" t="s">
        <v>14</v>
      </c>
    </row>
    <row r="7" spans="1:7" x14ac:dyDescent="0.25">
      <c r="A7">
        <v>2020</v>
      </c>
      <c r="B7">
        <v>8.2720000000000002</v>
      </c>
      <c r="C7">
        <v>8.2720000000000002</v>
      </c>
      <c r="D7">
        <v>8.2720000000000002</v>
      </c>
      <c r="E7">
        <v>8.2720000000000002</v>
      </c>
      <c r="F7">
        <v>8.2720000000000002</v>
      </c>
      <c r="G7">
        <v>8.2720000000000002</v>
      </c>
    </row>
    <row r="8" spans="1:7" x14ac:dyDescent="0.25">
      <c r="A8">
        <v>2021</v>
      </c>
      <c r="B8">
        <v>8.3339999999999996</v>
      </c>
      <c r="C8">
        <v>8.3330000000000002</v>
      </c>
      <c r="D8">
        <v>8.3290000000000006</v>
      </c>
      <c r="E8">
        <v>8.32</v>
      </c>
      <c r="F8">
        <v>8.3330000000000002</v>
      </c>
      <c r="G8">
        <v>8.39</v>
      </c>
    </row>
    <row r="9" spans="1:7" x14ac:dyDescent="0.25">
      <c r="A9">
        <v>2022</v>
      </c>
      <c r="B9">
        <v>8.3930000000000007</v>
      </c>
      <c r="C9">
        <v>8.3949999999999996</v>
      </c>
      <c r="D9">
        <v>8.3859999999999992</v>
      </c>
      <c r="E9">
        <v>8.3680000000000003</v>
      </c>
      <c r="F9">
        <v>8.3940000000000001</v>
      </c>
      <c r="G9">
        <v>8.5079999999999991</v>
      </c>
    </row>
    <row r="10" spans="1:7" x14ac:dyDescent="0.25">
      <c r="A10">
        <v>2023</v>
      </c>
      <c r="B10">
        <v>8.4499999999999993</v>
      </c>
      <c r="C10">
        <v>8.4570000000000007</v>
      </c>
      <c r="D10">
        <v>8.4410000000000007</v>
      </c>
      <c r="E10">
        <v>8.4169999999999998</v>
      </c>
      <c r="F10">
        <v>8.4550000000000001</v>
      </c>
      <c r="G10">
        <v>8.6270000000000007</v>
      </c>
    </row>
    <row r="11" spans="1:7" x14ac:dyDescent="0.25">
      <c r="A11">
        <v>2024</v>
      </c>
      <c r="B11">
        <v>8.5050000000000008</v>
      </c>
      <c r="C11">
        <v>8.5190000000000001</v>
      </c>
      <c r="D11">
        <v>8.4939999999999998</v>
      </c>
      <c r="E11">
        <v>8.4649999999999999</v>
      </c>
      <c r="F11">
        <v>8.516</v>
      </c>
      <c r="G11">
        <v>8.7479999999999993</v>
      </c>
    </row>
    <row r="12" spans="1:7" x14ac:dyDescent="0.25">
      <c r="A12">
        <v>2025</v>
      </c>
      <c r="B12">
        <v>8.56</v>
      </c>
      <c r="C12">
        <v>8.5820000000000007</v>
      </c>
      <c r="D12">
        <v>8.5459999999999994</v>
      </c>
      <c r="E12">
        <v>8.5150000000000006</v>
      </c>
      <c r="F12">
        <v>8.577</v>
      </c>
      <c r="G12">
        <v>8.8699999999999992</v>
      </c>
    </row>
    <row r="13" spans="1:7" x14ac:dyDescent="0.25">
      <c r="A13">
        <v>2026</v>
      </c>
      <c r="B13">
        <v>8.6140000000000008</v>
      </c>
      <c r="C13">
        <v>8.64</v>
      </c>
      <c r="D13">
        <v>8.5950000000000006</v>
      </c>
      <c r="E13">
        <v>8.5519999999999996</v>
      </c>
      <c r="F13">
        <v>8.64</v>
      </c>
      <c r="G13">
        <v>8.9489999999999998</v>
      </c>
    </row>
    <row r="14" spans="1:7" x14ac:dyDescent="0.25">
      <c r="A14">
        <v>2027</v>
      </c>
      <c r="B14">
        <v>8.6669999999999998</v>
      </c>
      <c r="C14">
        <v>8.6989999999999998</v>
      </c>
      <c r="D14">
        <v>8.6440000000000001</v>
      </c>
      <c r="E14">
        <v>8.59</v>
      </c>
      <c r="F14">
        <v>8.7029999999999994</v>
      </c>
      <c r="G14">
        <v>9.0299999999999994</v>
      </c>
    </row>
    <row r="15" spans="1:7" x14ac:dyDescent="0.25">
      <c r="A15">
        <v>2028</v>
      </c>
      <c r="B15">
        <v>8.7200000000000006</v>
      </c>
      <c r="C15">
        <v>8.7590000000000003</v>
      </c>
      <c r="D15">
        <v>8.6910000000000007</v>
      </c>
      <c r="E15">
        <v>8.6280000000000001</v>
      </c>
      <c r="F15">
        <v>8.766</v>
      </c>
      <c r="G15">
        <v>9.11</v>
      </c>
    </row>
    <row r="16" spans="1:7" x14ac:dyDescent="0.25">
      <c r="A16">
        <v>2029</v>
      </c>
      <c r="B16">
        <v>8.7739999999999991</v>
      </c>
      <c r="C16">
        <v>8.8179999999999996</v>
      </c>
      <c r="D16">
        <v>8.7379999999999995</v>
      </c>
      <c r="E16">
        <v>8.6669999999999998</v>
      </c>
      <c r="F16">
        <v>8.8309999999999995</v>
      </c>
      <c r="G16">
        <v>9.1920000000000002</v>
      </c>
    </row>
    <row r="17" spans="1:7" x14ac:dyDescent="0.25">
      <c r="A17">
        <v>2030</v>
      </c>
      <c r="B17">
        <v>8.8279999999999994</v>
      </c>
      <c r="C17">
        <v>8.8780000000000001</v>
      </c>
      <c r="D17">
        <v>8.7840000000000007</v>
      </c>
      <c r="E17">
        <v>8.7059999999999995</v>
      </c>
      <c r="F17">
        <v>8.8979999999999997</v>
      </c>
      <c r="G17">
        <v>9.2729999999999997</v>
      </c>
    </row>
    <row r="18" spans="1:7" x14ac:dyDescent="0.25">
      <c r="A18">
        <v>2031</v>
      </c>
      <c r="B18">
        <v>8.8819999999999997</v>
      </c>
      <c r="C18">
        <v>8.9359999999999999</v>
      </c>
      <c r="D18">
        <v>8.827</v>
      </c>
      <c r="E18">
        <v>8.7370000000000001</v>
      </c>
      <c r="F18">
        <v>8.9670000000000005</v>
      </c>
      <c r="G18">
        <v>9.3510000000000009</v>
      </c>
    </row>
    <row r="19" spans="1:7" x14ac:dyDescent="0.25">
      <c r="A19">
        <v>2032</v>
      </c>
      <c r="B19">
        <v>8.9359999999999999</v>
      </c>
      <c r="C19">
        <v>8.9930000000000003</v>
      </c>
      <c r="D19">
        <v>8.8689999999999998</v>
      </c>
      <c r="E19">
        <v>8.7680000000000007</v>
      </c>
      <c r="F19">
        <v>9.0380000000000003</v>
      </c>
      <c r="G19">
        <v>9.4280000000000008</v>
      </c>
    </row>
    <row r="20" spans="1:7" x14ac:dyDescent="0.25">
      <c r="A20">
        <v>2033</v>
      </c>
      <c r="B20">
        <v>8.9909999999999997</v>
      </c>
      <c r="C20">
        <v>9.0510000000000002</v>
      </c>
      <c r="D20">
        <v>8.9109999999999996</v>
      </c>
      <c r="E20">
        <v>8.7989999999999995</v>
      </c>
      <c r="F20">
        <v>9.1110000000000007</v>
      </c>
      <c r="G20">
        <v>9.5060000000000002</v>
      </c>
    </row>
    <row r="21" spans="1:7" x14ac:dyDescent="0.25">
      <c r="A21">
        <v>2034</v>
      </c>
      <c r="B21">
        <v>9.0459999999999994</v>
      </c>
      <c r="C21">
        <v>9.11</v>
      </c>
      <c r="D21">
        <v>8.9529999999999994</v>
      </c>
      <c r="E21">
        <v>8.8309999999999995</v>
      </c>
      <c r="F21">
        <v>9.1869999999999994</v>
      </c>
      <c r="G21">
        <v>9.5850000000000009</v>
      </c>
    </row>
    <row r="22" spans="1:7" x14ac:dyDescent="0.25">
      <c r="A22">
        <v>2035</v>
      </c>
      <c r="B22">
        <v>9.1020000000000003</v>
      </c>
      <c r="C22">
        <v>9.1679999999999993</v>
      </c>
      <c r="D22">
        <v>8.9930000000000003</v>
      </c>
      <c r="E22">
        <v>8.8629999999999995</v>
      </c>
      <c r="F22">
        <v>9.2650000000000006</v>
      </c>
      <c r="G22">
        <v>9.6639999999999997</v>
      </c>
    </row>
    <row r="23" spans="1:7" x14ac:dyDescent="0.25">
      <c r="A23">
        <v>2036</v>
      </c>
      <c r="B23">
        <v>9.1579999999999995</v>
      </c>
      <c r="C23">
        <v>9.2240000000000002</v>
      </c>
      <c r="D23">
        <v>9.0310000000000006</v>
      </c>
      <c r="E23">
        <v>8.8870000000000005</v>
      </c>
      <c r="F23">
        <v>9.3469999999999995</v>
      </c>
      <c r="G23">
        <v>9.7379999999999995</v>
      </c>
    </row>
    <row r="24" spans="1:7" x14ac:dyDescent="0.25">
      <c r="A24">
        <v>2037</v>
      </c>
      <c r="B24">
        <v>9.2149999999999999</v>
      </c>
      <c r="C24">
        <v>9.2789999999999999</v>
      </c>
      <c r="D24">
        <v>9.0679999999999996</v>
      </c>
      <c r="E24">
        <v>8.9109999999999996</v>
      </c>
      <c r="F24">
        <v>9.43</v>
      </c>
      <c r="G24">
        <v>9.8130000000000006</v>
      </c>
    </row>
    <row r="25" spans="1:7" x14ac:dyDescent="0.25">
      <c r="A25">
        <v>2038</v>
      </c>
      <c r="B25">
        <v>9.2720000000000002</v>
      </c>
      <c r="C25">
        <v>9.3350000000000009</v>
      </c>
      <c r="D25">
        <v>9.1039999999999992</v>
      </c>
      <c r="E25">
        <v>8.9359999999999999</v>
      </c>
      <c r="F25">
        <v>9.5150000000000006</v>
      </c>
      <c r="G25">
        <v>9.8879999999999999</v>
      </c>
    </row>
    <row r="26" spans="1:7" x14ac:dyDescent="0.25">
      <c r="A26">
        <v>2039</v>
      </c>
      <c r="B26">
        <v>9.3290000000000006</v>
      </c>
      <c r="C26">
        <v>9.391</v>
      </c>
      <c r="D26">
        <v>9.14</v>
      </c>
      <c r="E26">
        <v>8.9610000000000003</v>
      </c>
      <c r="F26">
        <v>9.6010000000000009</v>
      </c>
      <c r="G26">
        <v>9.9640000000000004</v>
      </c>
    </row>
    <row r="27" spans="1:7" x14ac:dyDescent="0.25">
      <c r="A27">
        <v>2040</v>
      </c>
      <c r="B27">
        <v>9.3859999999999992</v>
      </c>
      <c r="C27">
        <v>9.4480000000000004</v>
      </c>
      <c r="D27">
        <v>9.1750000000000007</v>
      </c>
      <c r="E27">
        <v>8.9860000000000007</v>
      </c>
      <c r="F27">
        <v>9.6869999999999994</v>
      </c>
      <c r="G27">
        <v>10.039999999999999</v>
      </c>
    </row>
    <row r="28" spans="1:7" x14ac:dyDescent="0.25">
      <c r="A28">
        <v>2041</v>
      </c>
      <c r="B28">
        <v>9.4440000000000008</v>
      </c>
      <c r="C28">
        <v>9.5</v>
      </c>
      <c r="D28">
        <v>9.2080000000000002</v>
      </c>
      <c r="E28">
        <v>9.0050000000000008</v>
      </c>
      <c r="F28">
        <v>9.7739999999999991</v>
      </c>
      <c r="G28">
        <v>10.11</v>
      </c>
    </row>
    <row r="29" spans="1:7" x14ac:dyDescent="0.25">
      <c r="A29">
        <v>2042</v>
      </c>
      <c r="B29">
        <v>9.5009999999999994</v>
      </c>
      <c r="C29">
        <v>9.5530000000000008</v>
      </c>
      <c r="D29">
        <v>9.2409999999999997</v>
      </c>
      <c r="E29">
        <v>9.0239999999999991</v>
      </c>
      <c r="F29">
        <v>9.8620000000000001</v>
      </c>
      <c r="G29">
        <v>10.18</v>
      </c>
    </row>
    <row r="30" spans="1:7" x14ac:dyDescent="0.25">
      <c r="A30">
        <v>2043</v>
      </c>
      <c r="B30">
        <v>9.5589999999999993</v>
      </c>
      <c r="C30">
        <v>9.6059999999999999</v>
      </c>
      <c r="D30">
        <v>9.2739999999999991</v>
      </c>
      <c r="E30">
        <v>9.0440000000000005</v>
      </c>
      <c r="F30">
        <v>9.9489999999999998</v>
      </c>
      <c r="G30">
        <v>10.25</v>
      </c>
    </row>
    <row r="31" spans="1:7" x14ac:dyDescent="0.25">
      <c r="A31">
        <v>2044</v>
      </c>
      <c r="B31">
        <v>9.6159999999999997</v>
      </c>
      <c r="C31">
        <v>9.66</v>
      </c>
      <c r="D31">
        <v>9.3059999999999992</v>
      </c>
      <c r="E31">
        <v>9.0630000000000006</v>
      </c>
      <c r="F31">
        <v>10.039999999999999</v>
      </c>
      <c r="G31">
        <v>10.32</v>
      </c>
    </row>
    <row r="32" spans="1:7" x14ac:dyDescent="0.25">
      <c r="A32">
        <v>2045</v>
      </c>
      <c r="B32">
        <v>9.673</v>
      </c>
      <c r="C32">
        <v>9.7129999999999992</v>
      </c>
      <c r="D32">
        <v>9.3369999999999997</v>
      </c>
      <c r="E32">
        <v>9.0830000000000002</v>
      </c>
      <c r="F32">
        <v>10.119999999999999</v>
      </c>
      <c r="G32">
        <v>10.39</v>
      </c>
    </row>
    <row r="33" spans="1:7" x14ac:dyDescent="0.25">
      <c r="A33">
        <v>2046</v>
      </c>
      <c r="B33">
        <v>9.73</v>
      </c>
      <c r="C33">
        <v>9.7639999999999993</v>
      </c>
      <c r="D33">
        <v>9.3680000000000003</v>
      </c>
      <c r="E33">
        <v>9.0980000000000008</v>
      </c>
      <c r="F33">
        <v>10.210000000000001</v>
      </c>
      <c r="G33">
        <v>10.45</v>
      </c>
    </row>
    <row r="34" spans="1:7" x14ac:dyDescent="0.25">
      <c r="A34">
        <v>2047</v>
      </c>
      <c r="B34">
        <v>9.7859999999999996</v>
      </c>
      <c r="C34">
        <v>9.8149999999999995</v>
      </c>
      <c r="D34">
        <v>9.3970000000000002</v>
      </c>
      <c r="E34">
        <v>9.1129999999999995</v>
      </c>
      <c r="F34">
        <v>10.3</v>
      </c>
      <c r="G34">
        <v>10.51</v>
      </c>
    </row>
    <row r="35" spans="1:7" x14ac:dyDescent="0.25">
      <c r="A35">
        <v>2048</v>
      </c>
      <c r="B35">
        <v>9.8420000000000005</v>
      </c>
      <c r="C35">
        <v>9.8659999999999997</v>
      </c>
      <c r="D35">
        <v>9.4269999999999996</v>
      </c>
      <c r="E35">
        <v>9.1280000000000001</v>
      </c>
      <c r="F35">
        <v>10.38</v>
      </c>
      <c r="G35">
        <v>10.58</v>
      </c>
    </row>
    <row r="36" spans="1:7" x14ac:dyDescent="0.25">
      <c r="A36">
        <v>2049</v>
      </c>
      <c r="B36">
        <v>9.8970000000000002</v>
      </c>
      <c r="C36">
        <v>9.9179999999999993</v>
      </c>
      <c r="D36">
        <v>9.4559999999999995</v>
      </c>
      <c r="E36">
        <v>9.1440000000000001</v>
      </c>
      <c r="F36">
        <v>10.47</v>
      </c>
      <c r="G36">
        <v>10.64</v>
      </c>
    </row>
    <row r="37" spans="1:7" x14ac:dyDescent="0.25">
      <c r="A37">
        <v>2050</v>
      </c>
      <c r="B37">
        <v>9.952</v>
      </c>
      <c r="C37">
        <v>9.9700000000000006</v>
      </c>
      <c r="D37">
        <v>9.484</v>
      </c>
      <c r="E37">
        <v>9.1590000000000007</v>
      </c>
      <c r="F37">
        <v>10.56</v>
      </c>
      <c r="G37">
        <v>10.71</v>
      </c>
    </row>
    <row r="38" spans="1:7" x14ac:dyDescent="0.25">
      <c r="A38">
        <v>2051</v>
      </c>
      <c r="B38">
        <v>10.01</v>
      </c>
      <c r="C38">
        <v>10.02</v>
      </c>
      <c r="D38">
        <v>9.5109999999999992</v>
      </c>
      <c r="E38">
        <v>9.17</v>
      </c>
      <c r="F38">
        <v>10.64</v>
      </c>
      <c r="G38">
        <v>10.77</v>
      </c>
    </row>
    <row r="39" spans="1:7" x14ac:dyDescent="0.25">
      <c r="A39">
        <v>2052</v>
      </c>
      <c r="B39">
        <v>10.06</v>
      </c>
      <c r="C39">
        <v>10.07</v>
      </c>
      <c r="D39">
        <v>9.5380000000000003</v>
      </c>
      <c r="E39">
        <v>9.1809999999999992</v>
      </c>
      <c r="F39">
        <v>10.73</v>
      </c>
      <c r="G39">
        <v>10.83</v>
      </c>
    </row>
    <row r="40" spans="1:7" x14ac:dyDescent="0.25">
      <c r="A40">
        <v>2053</v>
      </c>
      <c r="B40">
        <v>10.119999999999999</v>
      </c>
      <c r="C40">
        <v>10.119999999999999</v>
      </c>
      <c r="D40">
        <v>9.5649999999999995</v>
      </c>
      <c r="E40">
        <v>9.1920000000000002</v>
      </c>
      <c r="F40">
        <v>10.81</v>
      </c>
      <c r="G40">
        <v>10.89</v>
      </c>
    </row>
    <row r="41" spans="1:7" x14ac:dyDescent="0.25">
      <c r="A41">
        <v>2054</v>
      </c>
      <c r="B41">
        <v>10.17</v>
      </c>
      <c r="C41">
        <v>10.17</v>
      </c>
      <c r="D41">
        <v>9.5909999999999993</v>
      </c>
      <c r="E41">
        <v>9.2040000000000006</v>
      </c>
      <c r="F41">
        <v>10.89</v>
      </c>
      <c r="G41">
        <v>10.95</v>
      </c>
    </row>
    <row r="42" spans="1:7" x14ac:dyDescent="0.25">
      <c r="A42">
        <v>2055</v>
      </c>
      <c r="B42">
        <v>10.220000000000001</v>
      </c>
      <c r="C42">
        <v>10.220000000000001</v>
      </c>
      <c r="D42">
        <v>9.6159999999999997</v>
      </c>
      <c r="E42">
        <v>9.2149999999999999</v>
      </c>
      <c r="F42">
        <v>10.97</v>
      </c>
      <c r="G42">
        <v>11.01</v>
      </c>
    </row>
    <row r="43" spans="1:7" x14ac:dyDescent="0.25">
      <c r="A43">
        <v>2056</v>
      </c>
      <c r="B43">
        <v>10.28</v>
      </c>
      <c r="C43">
        <v>10.27</v>
      </c>
      <c r="D43">
        <v>9.641</v>
      </c>
      <c r="E43">
        <v>9.2230000000000008</v>
      </c>
      <c r="F43">
        <v>11.06</v>
      </c>
      <c r="G43">
        <v>11.07</v>
      </c>
    </row>
    <row r="44" spans="1:7" x14ac:dyDescent="0.25">
      <c r="A44">
        <v>2057</v>
      </c>
      <c r="B44">
        <v>10.33</v>
      </c>
      <c r="C44">
        <v>10.31</v>
      </c>
      <c r="D44">
        <v>9.6649999999999991</v>
      </c>
      <c r="E44">
        <v>9.2309999999999999</v>
      </c>
      <c r="F44">
        <v>11.14</v>
      </c>
      <c r="G44">
        <v>11.13</v>
      </c>
    </row>
    <row r="45" spans="1:7" x14ac:dyDescent="0.25">
      <c r="A45">
        <v>2058</v>
      </c>
      <c r="B45">
        <v>10.38</v>
      </c>
      <c r="C45">
        <v>10.36</v>
      </c>
      <c r="D45">
        <v>9.6890000000000001</v>
      </c>
      <c r="E45">
        <v>9.2390000000000008</v>
      </c>
      <c r="F45">
        <v>11.22</v>
      </c>
      <c r="G45">
        <v>11.18</v>
      </c>
    </row>
    <row r="46" spans="1:7" x14ac:dyDescent="0.25">
      <c r="A46">
        <v>2059</v>
      </c>
      <c r="B46">
        <v>10.44</v>
      </c>
      <c r="C46">
        <v>10.41</v>
      </c>
      <c r="D46">
        <v>9.7129999999999992</v>
      </c>
      <c r="E46">
        <v>9.2479999999999993</v>
      </c>
      <c r="F46">
        <v>11.3</v>
      </c>
      <c r="G46">
        <v>11.24</v>
      </c>
    </row>
    <row r="47" spans="1:7" x14ac:dyDescent="0.25">
      <c r="A47">
        <v>2060</v>
      </c>
      <c r="B47">
        <v>10.49</v>
      </c>
      <c r="C47">
        <v>10.46</v>
      </c>
      <c r="D47">
        <v>9.7370000000000001</v>
      </c>
      <c r="E47">
        <v>9.2560000000000002</v>
      </c>
      <c r="F47">
        <v>11.38</v>
      </c>
      <c r="G47">
        <v>11.3</v>
      </c>
    </row>
    <row r="48" spans="1:7" x14ac:dyDescent="0.25">
      <c r="A48">
        <v>2061</v>
      </c>
      <c r="B48">
        <v>10.54</v>
      </c>
      <c r="C48">
        <v>10.5</v>
      </c>
      <c r="D48">
        <v>9.76</v>
      </c>
      <c r="E48">
        <v>9.2609999999999992</v>
      </c>
      <c r="F48">
        <v>11.46</v>
      </c>
      <c r="G48">
        <v>11.35</v>
      </c>
    </row>
    <row r="49" spans="1:7" x14ac:dyDescent="0.25">
      <c r="A49">
        <v>2062</v>
      </c>
      <c r="B49">
        <v>10.6</v>
      </c>
      <c r="C49">
        <v>10.55</v>
      </c>
      <c r="D49">
        <v>9.7829999999999995</v>
      </c>
      <c r="E49">
        <v>9.266</v>
      </c>
      <c r="F49">
        <v>11.54</v>
      </c>
      <c r="G49">
        <v>11.41</v>
      </c>
    </row>
    <row r="50" spans="1:7" x14ac:dyDescent="0.25">
      <c r="A50">
        <v>2063</v>
      </c>
      <c r="B50">
        <v>10.65</v>
      </c>
      <c r="C50">
        <v>10.6</v>
      </c>
      <c r="D50">
        <v>9.8059999999999992</v>
      </c>
      <c r="E50">
        <v>9.2710000000000008</v>
      </c>
      <c r="F50">
        <v>11.62</v>
      </c>
      <c r="G50">
        <v>11.46</v>
      </c>
    </row>
    <row r="51" spans="1:7" x14ac:dyDescent="0.25">
      <c r="A51">
        <v>2064</v>
      </c>
      <c r="B51">
        <v>10.7</v>
      </c>
      <c r="C51">
        <v>10.64</v>
      </c>
      <c r="D51">
        <v>9.8290000000000006</v>
      </c>
      <c r="E51">
        <v>9.2759999999999998</v>
      </c>
      <c r="F51">
        <v>11.7</v>
      </c>
      <c r="G51">
        <v>11.51</v>
      </c>
    </row>
    <row r="52" spans="1:7" x14ac:dyDescent="0.25">
      <c r="A52">
        <v>2065</v>
      </c>
      <c r="B52">
        <v>10.75</v>
      </c>
      <c r="C52">
        <v>10.69</v>
      </c>
      <c r="D52">
        <v>9.8510000000000009</v>
      </c>
      <c r="E52">
        <v>9.2810000000000006</v>
      </c>
      <c r="F52">
        <v>11.78</v>
      </c>
      <c r="G52">
        <v>11.57</v>
      </c>
    </row>
    <row r="53" spans="1:7" x14ac:dyDescent="0.25">
      <c r="A53">
        <v>2066</v>
      </c>
      <c r="B53">
        <v>10.81</v>
      </c>
      <c r="C53">
        <v>10.73</v>
      </c>
      <c r="D53">
        <v>9.8740000000000006</v>
      </c>
      <c r="E53">
        <v>9.2829999999999995</v>
      </c>
      <c r="F53">
        <v>11.85</v>
      </c>
      <c r="G53">
        <v>11.62</v>
      </c>
    </row>
    <row r="54" spans="1:7" x14ac:dyDescent="0.25">
      <c r="A54">
        <v>2067</v>
      </c>
      <c r="B54">
        <v>10.86</v>
      </c>
      <c r="C54">
        <v>10.78</v>
      </c>
      <c r="D54">
        <v>9.8970000000000002</v>
      </c>
      <c r="E54">
        <v>9.2850000000000001</v>
      </c>
      <c r="F54">
        <v>11.93</v>
      </c>
      <c r="G54">
        <v>11.67</v>
      </c>
    </row>
    <row r="55" spans="1:7" x14ac:dyDescent="0.25">
      <c r="A55">
        <v>2068</v>
      </c>
      <c r="B55">
        <v>10.91</v>
      </c>
      <c r="C55">
        <v>10.82</v>
      </c>
      <c r="D55">
        <v>9.9190000000000005</v>
      </c>
      <c r="E55">
        <v>9.2880000000000003</v>
      </c>
      <c r="F55">
        <v>12</v>
      </c>
      <c r="G55">
        <v>11.73</v>
      </c>
    </row>
    <row r="56" spans="1:7" x14ac:dyDescent="0.25">
      <c r="A56">
        <v>2069</v>
      </c>
      <c r="B56">
        <v>10.96</v>
      </c>
      <c r="C56">
        <v>10.87</v>
      </c>
      <c r="D56">
        <v>9.9410000000000007</v>
      </c>
      <c r="E56">
        <v>9.2899999999999991</v>
      </c>
      <c r="F56">
        <v>12.08</v>
      </c>
      <c r="G56">
        <v>11.78</v>
      </c>
    </row>
    <row r="57" spans="1:7" x14ac:dyDescent="0.25">
      <c r="A57">
        <v>2070</v>
      </c>
      <c r="B57">
        <v>11.01</v>
      </c>
      <c r="C57">
        <v>10.91</v>
      </c>
      <c r="D57">
        <v>9.9629999999999992</v>
      </c>
      <c r="E57">
        <v>9.2919999999999998</v>
      </c>
      <c r="F57">
        <v>12.15</v>
      </c>
      <c r="G57">
        <v>11.83</v>
      </c>
    </row>
    <row r="58" spans="1:7" x14ac:dyDescent="0.25">
      <c r="A58">
        <v>2071</v>
      </c>
      <c r="B58">
        <v>11.07</v>
      </c>
      <c r="C58">
        <v>10.96</v>
      </c>
      <c r="D58">
        <v>9.9849999999999994</v>
      </c>
      <c r="E58">
        <v>9.2919999999999998</v>
      </c>
      <c r="F58">
        <v>12.22</v>
      </c>
      <c r="G58">
        <v>11.88</v>
      </c>
    </row>
    <row r="59" spans="1:7" x14ac:dyDescent="0.25">
      <c r="A59">
        <v>2072</v>
      </c>
      <c r="B59">
        <v>11.12</v>
      </c>
      <c r="C59">
        <v>11</v>
      </c>
      <c r="D59">
        <v>10.01</v>
      </c>
      <c r="E59">
        <v>9.2910000000000004</v>
      </c>
      <c r="F59">
        <v>12.29</v>
      </c>
      <c r="G59">
        <v>11.93</v>
      </c>
    </row>
    <row r="60" spans="1:7" x14ac:dyDescent="0.25">
      <c r="A60">
        <v>2073</v>
      </c>
      <c r="B60">
        <v>11.17</v>
      </c>
      <c r="C60">
        <v>11.04</v>
      </c>
      <c r="D60">
        <v>10.029999999999999</v>
      </c>
      <c r="E60">
        <v>9.2899999999999991</v>
      </c>
      <c r="F60">
        <v>12.36</v>
      </c>
      <c r="G60">
        <v>11.98</v>
      </c>
    </row>
    <row r="61" spans="1:7" x14ac:dyDescent="0.25">
      <c r="A61">
        <v>2074</v>
      </c>
      <c r="B61">
        <v>11.22</v>
      </c>
      <c r="C61">
        <v>11.08</v>
      </c>
      <c r="D61">
        <v>10.050000000000001</v>
      </c>
      <c r="E61">
        <v>9.2899999999999991</v>
      </c>
      <c r="F61">
        <v>12.43</v>
      </c>
      <c r="G61">
        <v>12.03</v>
      </c>
    </row>
    <row r="62" spans="1:7" x14ac:dyDescent="0.25">
      <c r="A62">
        <v>2075</v>
      </c>
      <c r="B62">
        <v>11.26</v>
      </c>
      <c r="C62">
        <v>11.13</v>
      </c>
      <c r="D62">
        <v>10.07</v>
      </c>
      <c r="E62">
        <v>9.2899999999999991</v>
      </c>
      <c r="F62">
        <v>12.5</v>
      </c>
      <c r="G62">
        <v>12.08</v>
      </c>
    </row>
    <row r="63" spans="1:7" x14ac:dyDescent="0.25">
      <c r="A63">
        <v>2076</v>
      </c>
      <c r="B63">
        <v>11.31</v>
      </c>
      <c r="C63">
        <v>11.16</v>
      </c>
      <c r="D63">
        <v>10.09</v>
      </c>
      <c r="E63">
        <v>9.2870000000000008</v>
      </c>
      <c r="F63">
        <v>12.56</v>
      </c>
      <c r="G63">
        <v>12.12</v>
      </c>
    </row>
    <row r="64" spans="1:7" x14ac:dyDescent="0.25">
      <c r="A64">
        <v>2077</v>
      </c>
      <c r="B64">
        <v>11.36</v>
      </c>
      <c r="C64">
        <v>11.2</v>
      </c>
      <c r="D64">
        <v>10.11</v>
      </c>
      <c r="E64">
        <v>9.2840000000000007</v>
      </c>
      <c r="F64">
        <v>12.63</v>
      </c>
      <c r="G64">
        <v>12.17</v>
      </c>
    </row>
    <row r="65" spans="1:7" x14ac:dyDescent="0.25">
      <c r="A65">
        <v>2078</v>
      </c>
      <c r="B65">
        <v>11.41</v>
      </c>
      <c r="C65">
        <v>11.24</v>
      </c>
      <c r="D65">
        <v>10.130000000000001</v>
      </c>
      <c r="E65">
        <v>9.282</v>
      </c>
      <c r="F65">
        <v>12.69</v>
      </c>
      <c r="G65">
        <v>12.21</v>
      </c>
    </row>
    <row r="66" spans="1:7" x14ac:dyDescent="0.25">
      <c r="A66">
        <v>2079</v>
      </c>
      <c r="B66">
        <v>11.46</v>
      </c>
      <c r="C66">
        <v>11.28</v>
      </c>
      <c r="D66">
        <v>10.15</v>
      </c>
      <c r="E66">
        <v>9.2789999999999999</v>
      </c>
      <c r="F66">
        <v>12.75</v>
      </c>
      <c r="G66">
        <v>12.25</v>
      </c>
    </row>
    <row r="67" spans="1:7" x14ac:dyDescent="0.25">
      <c r="A67">
        <v>2080</v>
      </c>
      <c r="B67">
        <v>11.51</v>
      </c>
      <c r="C67">
        <v>11.32</v>
      </c>
      <c r="D67">
        <v>10.17</v>
      </c>
      <c r="E67">
        <v>9.2769999999999992</v>
      </c>
      <c r="F67">
        <v>12.82</v>
      </c>
      <c r="G67">
        <v>12.3</v>
      </c>
    </row>
    <row r="68" spans="1:7" x14ac:dyDescent="0.25">
      <c r="A68">
        <v>2081</v>
      </c>
      <c r="B68">
        <v>11.55</v>
      </c>
      <c r="C68">
        <v>11.36</v>
      </c>
      <c r="D68">
        <v>10.19</v>
      </c>
      <c r="E68">
        <v>9.2720000000000002</v>
      </c>
      <c r="F68">
        <v>12.88</v>
      </c>
      <c r="G68">
        <v>12.34</v>
      </c>
    </row>
    <row r="69" spans="1:7" x14ac:dyDescent="0.25">
      <c r="A69">
        <v>2082</v>
      </c>
      <c r="B69">
        <v>11.6</v>
      </c>
      <c r="C69">
        <v>11.4</v>
      </c>
      <c r="D69">
        <v>10.220000000000001</v>
      </c>
      <c r="E69">
        <v>9.2669999999999995</v>
      </c>
      <c r="F69">
        <v>12.94</v>
      </c>
      <c r="G69">
        <v>12.38</v>
      </c>
    </row>
    <row r="70" spans="1:7" x14ac:dyDescent="0.25">
      <c r="A70">
        <v>2083</v>
      </c>
      <c r="B70">
        <v>11.65</v>
      </c>
      <c r="C70">
        <v>11.43</v>
      </c>
      <c r="D70">
        <v>10.24</v>
      </c>
      <c r="E70">
        <v>9.2629999999999999</v>
      </c>
      <c r="F70">
        <v>13</v>
      </c>
      <c r="G70">
        <v>12.42</v>
      </c>
    </row>
    <row r="71" spans="1:7" x14ac:dyDescent="0.25">
      <c r="A71">
        <v>2084</v>
      </c>
      <c r="B71">
        <v>11.69</v>
      </c>
      <c r="C71">
        <v>11.47</v>
      </c>
      <c r="D71">
        <v>10.26</v>
      </c>
      <c r="E71">
        <v>9.2579999999999991</v>
      </c>
      <c r="F71">
        <v>13.06</v>
      </c>
      <c r="G71">
        <v>12.46</v>
      </c>
    </row>
    <row r="72" spans="1:7" x14ac:dyDescent="0.25">
      <c r="A72">
        <v>2085</v>
      </c>
      <c r="B72">
        <v>11.74</v>
      </c>
      <c r="C72">
        <v>11.5</v>
      </c>
      <c r="D72">
        <v>10.28</v>
      </c>
      <c r="E72">
        <v>9.2539999999999996</v>
      </c>
      <c r="F72">
        <v>13.11</v>
      </c>
      <c r="G72">
        <v>12.5</v>
      </c>
    </row>
    <row r="73" spans="1:7" x14ac:dyDescent="0.25">
      <c r="A73">
        <v>2086</v>
      </c>
      <c r="B73">
        <v>11.78</v>
      </c>
      <c r="C73">
        <v>11.54</v>
      </c>
      <c r="D73">
        <v>10.3</v>
      </c>
      <c r="E73">
        <v>9.2479999999999993</v>
      </c>
      <c r="F73">
        <v>13.17</v>
      </c>
      <c r="G73">
        <v>12.53</v>
      </c>
    </row>
    <row r="74" spans="1:7" x14ac:dyDescent="0.25">
      <c r="A74">
        <v>2087</v>
      </c>
      <c r="B74">
        <v>11.83</v>
      </c>
      <c r="C74">
        <v>11.57</v>
      </c>
      <c r="D74">
        <v>10.32</v>
      </c>
      <c r="E74">
        <v>9.2420000000000009</v>
      </c>
      <c r="F74">
        <v>13.23</v>
      </c>
      <c r="G74">
        <v>12.56</v>
      </c>
    </row>
    <row r="75" spans="1:7" x14ac:dyDescent="0.25">
      <c r="A75">
        <v>2088</v>
      </c>
      <c r="B75">
        <v>11.87</v>
      </c>
      <c r="C75">
        <v>11.6</v>
      </c>
      <c r="D75">
        <v>10.34</v>
      </c>
      <c r="E75">
        <v>9.2360000000000007</v>
      </c>
      <c r="F75">
        <v>13.28</v>
      </c>
      <c r="G75">
        <v>12.6</v>
      </c>
    </row>
    <row r="76" spans="1:7" x14ac:dyDescent="0.25">
      <c r="A76">
        <v>2089</v>
      </c>
      <c r="B76">
        <v>11.92</v>
      </c>
      <c r="C76">
        <v>11.64</v>
      </c>
      <c r="D76">
        <v>10.36</v>
      </c>
      <c r="E76">
        <v>9.23</v>
      </c>
      <c r="F76">
        <v>13.34</v>
      </c>
      <c r="G76">
        <v>12.63</v>
      </c>
    </row>
    <row r="77" spans="1:7" x14ac:dyDescent="0.25">
      <c r="A77">
        <v>2090</v>
      </c>
      <c r="B77">
        <v>11.96</v>
      </c>
      <c r="C77">
        <v>11.67</v>
      </c>
      <c r="D77">
        <v>10.38</v>
      </c>
      <c r="E77">
        <v>9.2240000000000002</v>
      </c>
      <c r="F77">
        <v>13.39</v>
      </c>
      <c r="G77">
        <v>12.66</v>
      </c>
    </row>
    <row r="78" spans="1:7" x14ac:dyDescent="0.25">
      <c r="A78">
        <v>2091</v>
      </c>
      <c r="B78">
        <v>12.01</v>
      </c>
      <c r="C78">
        <v>11.7</v>
      </c>
      <c r="D78">
        <v>10.4</v>
      </c>
      <c r="E78">
        <v>9.218</v>
      </c>
      <c r="F78">
        <v>13.45</v>
      </c>
      <c r="G78">
        <v>12.69</v>
      </c>
    </row>
    <row r="79" spans="1:7" x14ac:dyDescent="0.25">
      <c r="A79">
        <v>2092</v>
      </c>
      <c r="B79">
        <v>12.05</v>
      </c>
      <c r="C79">
        <v>11.73</v>
      </c>
      <c r="D79">
        <v>10.42</v>
      </c>
      <c r="E79">
        <v>9.2110000000000003</v>
      </c>
      <c r="F79">
        <v>13.5</v>
      </c>
      <c r="G79">
        <v>12.72</v>
      </c>
    </row>
    <row r="80" spans="1:7" x14ac:dyDescent="0.25">
      <c r="A80">
        <v>2093</v>
      </c>
      <c r="B80">
        <v>12.09</v>
      </c>
      <c r="C80">
        <v>11.76</v>
      </c>
      <c r="D80">
        <v>10.44</v>
      </c>
      <c r="E80">
        <v>9.2050000000000001</v>
      </c>
      <c r="F80">
        <v>13.55</v>
      </c>
      <c r="G80">
        <v>12.75</v>
      </c>
    </row>
    <row r="81" spans="1:7" x14ac:dyDescent="0.25">
      <c r="A81">
        <v>2094</v>
      </c>
      <c r="B81">
        <v>12.14</v>
      </c>
      <c r="C81">
        <v>11.79</v>
      </c>
      <c r="D81">
        <v>10.46</v>
      </c>
      <c r="E81">
        <v>9.1980000000000004</v>
      </c>
      <c r="F81">
        <v>13.6</v>
      </c>
      <c r="G81">
        <v>12.78</v>
      </c>
    </row>
    <row r="82" spans="1:7" x14ac:dyDescent="0.25">
      <c r="A82">
        <v>2095</v>
      </c>
      <c r="B82">
        <v>12.18</v>
      </c>
      <c r="C82">
        <v>11.82</v>
      </c>
      <c r="D82">
        <v>10.48</v>
      </c>
      <c r="E82">
        <v>9.1920000000000002</v>
      </c>
      <c r="F82">
        <v>13.65</v>
      </c>
      <c r="G82">
        <v>12.81</v>
      </c>
    </row>
    <row r="83" spans="1:7" x14ac:dyDescent="0.25">
      <c r="A83">
        <v>2096</v>
      </c>
      <c r="B83">
        <v>12.22</v>
      </c>
      <c r="C83">
        <v>11.85</v>
      </c>
      <c r="D83">
        <v>10.5</v>
      </c>
      <c r="E83">
        <v>9.1859999999999999</v>
      </c>
      <c r="F83">
        <v>13.7</v>
      </c>
      <c r="G83">
        <v>12.84</v>
      </c>
    </row>
    <row r="84" spans="1:7" x14ac:dyDescent="0.25">
      <c r="A84">
        <v>2097</v>
      </c>
      <c r="B84">
        <v>12.27</v>
      </c>
      <c r="C84">
        <v>11.88</v>
      </c>
      <c r="D84">
        <v>10.52</v>
      </c>
      <c r="E84">
        <v>9.1790000000000003</v>
      </c>
      <c r="F84">
        <v>13.75</v>
      </c>
      <c r="G84">
        <v>12.86</v>
      </c>
    </row>
    <row r="85" spans="1:7" x14ac:dyDescent="0.25">
      <c r="A85">
        <v>2098</v>
      </c>
      <c r="B85">
        <v>12.31</v>
      </c>
      <c r="C85">
        <v>11.91</v>
      </c>
      <c r="D85">
        <v>10.54</v>
      </c>
      <c r="E85">
        <v>9.173</v>
      </c>
      <c r="F85">
        <v>13.79</v>
      </c>
      <c r="G85">
        <v>12.89</v>
      </c>
    </row>
    <row r="86" spans="1:7" x14ac:dyDescent="0.25">
      <c r="A86">
        <v>2099</v>
      </c>
      <c r="B86">
        <v>12.35</v>
      </c>
      <c r="C86">
        <v>11.94</v>
      </c>
      <c r="D86">
        <v>10.56</v>
      </c>
      <c r="E86">
        <v>9.1669999999999998</v>
      </c>
      <c r="F86">
        <v>13.84</v>
      </c>
      <c r="G86">
        <v>12.91</v>
      </c>
    </row>
    <row r="87" spans="1:7" x14ac:dyDescent="0.25">
      <c r="A87">
        <v>2100</v>
      </c>
      <c r="B87">
        <v>12.39</v>
      </c>
      <c r="C87">
        <v>11.97</v>
      </c>
      <c r="D87">
        <v>10.57</v>
      </c>
      <c r="E87">
        <v>9.1609999999999996</v>
      </c>
      <c r="F87">
        <v>13.88</v>
      </c>
      <c r="G87">
        <v>12.94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CC0-FE4E-4C18-8F11-527FAEEBBB84}">
  <sheetPr codeName="Sheet4"/>
  <dimension ref="F2:H22"/>
  <sheetViews>
    <sheetView showGridLines="0" topLeftCell="A4" workbookViewId="0">
      <selection activeCell="S25" sqref="S25"/>
    </sheetView>
  </sheetViews>
  <sheetFormatPr defaultRowHeight="15" x14ac:dyDescent="0.25"/>
  <sheetData>
    <row r="2" spans="8:8" x14ac:dyDescent="0.25">
      <c r="H2" t="s">
        <v>299</v>
      </c>
    </row>
    <row r="22" spans="6:6" x14ac:dyDescent="0.25">
      <c r="F22" t="s">
        <v>304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DE359-C5BE-41D0-9881-64637B9865CD}">
  <sheetPr codeName="Sheet14"/>
  <dimension ref="T3:AC27"/>
  <sheetViews>
    <sheetView showGridLines="0" topLeftCell="E1" zoomScale="98" zoomScaleNormal="98" workbookViewId="0">
      <selection activeCell="X34" sqref="X34"/>
    </sheetView>
  </sheetViews>
  <sheetFormatPr defaultRowHeight="15" x14ac:dyDescent="0.25"/>
  <cols>
    <col min="22" max="22" width="11" customWidth="1"/>
    <col min="23" max="23" width="10.42578125" customWidth="1"/>
  </cols>
  <sheetData>
    <row r="3" spans="20:29" x14ac:dyDescent="0.25">
      <c r="T3" s="12" t="s">
        <v>246</v>
      </c>
    </row>
    <row r="4" spans="20:29" x14ac:dyDescent="0.25">
      <c r="T4" s="11" t="s">
        <v>6</v>
      </c>
      <c r="U4" s="11"/>
      <c r="V4" s="11"/>
      <c r="W4" s="11"/>
      <c r="X4" s="11"/>
      <c r="Y4" s="11" t="s">
        <v>22</v>
      </c>
      <c r="Z4" s="11"/>
      <c r="AA4" s="11"/>
      <c r="AB4" s="11"/>
      <c r="AC4" s="11"/>
    </row>
    <row r="5" spans="20:29" x14ac:dyDescent="0.25">
      <c r="T5" s="10" t="s">
        <v>15</v>
      </c>
      <c r="U5" s="10" t="s">
        <v>239</v>
      </c>
      <c r="V5" s="10" t="s">
        <v>244</v>
      </c>
      <c r="W5" s="10" t="s">
        <v>245</v>
      </c>
      <c r="X5" s="10" t="s">
        <v>242</v>
      </c>
      <c r="Y5" s="10" t="s">
        <v>15</v>
      </c>
      <c r="Z5" s="10" t="s">
        <v>239</v>
      </c>
      <c r="AA5" s="10" t="s">
        <v>244</v>
      </c>
      <c r="AB5" s="10" t="s">
        <v>245</v>
      </c>
      <c r="AC5" s="10" t="s">
        <v>242</v>
      </c>
    </row>
    <row r="6" spans="20:29" x14ac:dyDescent="0.25">
      <c r="T6" s="10">
        <v>2020</v>
      </c>
      <c r="U6">
        <v>104.8</v>
      </c>
      <c r="V6" s="3">
        <v>90.36</v>
      </c>
      <c r="W6">
        <v>73.92</v>
      </c>
      <c r="X6" s="3">
        <v>41.31</v>
      </c>
      <c r="Y6" s="10">
        <v>2020</v>
      </c>
      <c r="Z6">
        <v>102.6</v>
      </c>
      <c r="AA6" s="3">
        <v>53.63</v>
      </c>
      <c r="AB6">
        <v>31.93</v>
      </c>
      <c r="AC6" s="3">
        <v>9.3629999999999995</v>
      </c>
    </row>
    <row r="7" spans="20:29" x14ac:dyDescent="0.25">
      <c r="T7" s="10">
        <v>2030</v>
      </c>
      <c r="U7">
        <v>102.4</v>
      </c>
      <c r="V7" s="3">
        <v>84.41</v>
      </c>
      <c r="W7">
        <v>70.03</v>
      </c>
      <c r="X7" s="3">
        <v>41.45</v>
      </c>
      <c r="Y7" s="10">
        <v>2030</v>
      </c>
      <c r="Z7">
        <v>103.8</v>
      </c>
      <c r="AA7" s="3">
        <v>58.05</v>
      </c>
      <c r="AB7">
        <v>35.97</v>
      </c>
      <c r="AC7" s="3">
        <v>11.13</v>
      </c>
    </row>
    <row r="8" spans="20:29" x14ac:dyDescent="0.25">
      <c r="T8" s="10">
        <v>2040</v>
      </c>
      <c r="U8">
        <v>102.3</v>
      </c>
      <c r="V8" s="3">
        <v>84.51</v>
      </c>
      <c r="W8">
        <v>68.91</v>
      </c>
      <c r="X8" s="3">
        <v>41.29</v>
      </c>
      <c r="Y8" s="10">
        <v>2040</v>
      </c>
      <c r="Z8">
        <v>103.8</v>
      </c>
      <c r="AA8" s="3">
        <v>63.84</v>
      </c>
      <c r="AB8">
        <v>41.55</v>
      </c>
      <c r="AC8" s="3">
        <v>13.9</v>
      </c>
    </row>
    <row r="9" spans="20:29" x14ac:dyDescent="0.25">
      <c r="T9" s="10">
        <v>2050</v>
      </c>
      <c r="U9">
        <v>101.9</v>
      </c>
      <c r="V9" s="3">
        <v>84.12</v>
      </c>
      <c r="W9">
        <v>69.41</v>
      </c>
      <c r="X9" s="3">
        <v>41.17</v>
      </c>
      <c r="Y9" s="10">
        <v>2050</v>
      </c>
      <c r="Z9">
        <v>103.1</v>
      </c>
      <c r="AA9" s="3">
        <v>67.400000000000006</v>
      </c>
      <c r="AB9">
        <v>45.64</v>
      </c>
      <c r="AC9" s="3">
        <v>16.079999999999998</v>
      </c>
    </row>
    <row r="10" spans="20:29" x14ac:dyDescent="0.25">
      <c r="T10" s="10">
        <v>2060</v>
      </c>
      <c r="U10">
        <v>101.9</v>
      </c>
      <c r="V10" s="3">
        <v>84.12</v>
      </c>
      <c r="W10">
        <v>69.41</v>
      </c>
      <c r="X10" s="3">
        <v>41.17</v>
      </c>
      <c r="Y10" s="10">
        <v>2060</v>
      </c>
      <c r="Z10">
        <v>103.1</v>
      </c>
      <c r="AA10" s="3">
        <v>67.400000000000006</v>
      </c>
      <c r="AB10">
        <v>45.64</v>
      </c>
      <c r="AC10" s="3">
        <v>16.079999999999998</v>
      </c>
    </row>
    <row r="11" spans="20:29" x14ac:dyDescent="0.25">
      <c r="T11" s="10">
        <v>2070</v>
      </c>
      <c r="U11">
        <v>101.8</v>
      </c>
      <c r="V11" s="3">
        <v>84.92</v>
      </c>
      <c r="W11">
        <v>70.23</v>
      </c>
      <c r="X11" s="3">
        <v>41.24</v>
      </c>
      <c r="Y11" s="10">
        <v>2070</v>
      </c>
      <c r="Z11">
        <v>101.6</v>
      </c>
      <c r="AA11" s="3">
        <v>72.8</v>
      </c>
      <c r="AB11">
        <v>51.86</v>
      </c>
      <c r="AC11" s="3">
        <v>19.920000000000002</v>
      </c>
    </row>
    <row r="12" spans="20:29" x14ac:dyDescent="0.25">
      <c r="T12" s="10">
        <v>2080</v>
      </c>
      <c r="U12">
        <v>101.6</v>
      </c>
      <c r="V12" s="3">
        <v>85.17</v>
      </c>
      <c r="W12">
        <v>70.75</v>
      </c>
      <c r="X12" s="3">
        <v>41.63</v>
      </c>
      <c r="Y12" s="10">
        <v>2080</v>
      </c>
      <c r="Z12">
        <v>101.2</v>
      </c>
      <c r="AA12" s="3">
        <v>74.97</v>
      </c>
      <c r="AB12">
        <v>54.6</v>
      </c>
      <c r="AC12" s="3">
        <v>21.82</v>
      </c>
    </row>
    <row r="13" spans="20:29" x14ac:dyDescent="0.25">
      <c r="T13" s="10">
        <v>2090</v>
      </c>
      <c r="U13">
        <v>101.3</v>
      </c>
      <c r="V13" s="3">
        <v>85.54</v>
      </c>
      <c r="W13">
        <v>71.14</v>
      </c>
      <c r="X13" s="3">
        <v>41.58</v>
      </c>
      <c r="Y13" s="10">
        <v>2090</v>
      </c>
      <c r="Z13">
        <v>100</v>
      </c>
      <c r="AA13" s="3">
        <v>76.67</v>
      </c>
      <c r="AB13">
        <v>57.01</v>
      </c>
      <c r="AC13" s="3">
        <v>23.65</v>
      </c>
    </row>
    <row r="14" spans="20:29" x14ac:dyDescent="0.25">
      <c r="T14" s="10">
        <v>2100</v>
      </c>
      <c r="U14">
        <v>101.1</v>
      </c>
      <c r="V14" s="3">
        <v>86.24</v>
      </c>
      <c r="W14">
        <v>72.08</v>
      </c>
      <c r="X14" s="3">
        <v>42.03</v>
      </c>
      <c r="Y14" s="10">
        <v>2100</v>
      </c>
      <c r="Z14">
        <v>99.33</v>
      </c>
      <c r="AA14" s="3">
        <v>79.180000000000007</v>
      </c>
      <c r="AB14">
        <v>60.21</v>
      </c>
      <c r="AC14" s="3">
        <v>26.27</v>
      </c>
    </row>
    <row r="15" spans="20:29" x14ac:dyDescent="0.25">
      <c r="T15" s="15"/>
      <c r="U15" s="15"/>
      <c r="V15" s="15"/>
      <c r="W15" s="15"/>
      <c r="X15" s="15"/>
      <c r="Y15" s="15"/>
      <c r="Z15" s="15"/>
      <c r="AA15" s="15"/>
      <c r="AB15" s="15"/>
      <c r="AC15" s="15"/>
    </row>
    <row r="16" spans="20:29" x14ac:dyDescent="0.25">
      <c r="T16" s="11" t="s">
        <v>23</v>
      </c>
      <c r="U16" s="11"/>
      <c r="V16" s="11"/>
      <c r="W16" s="11"/>
      <c r="X16" s="11"/>
      <c r="Y16" s="11" t="s">
        <v>24</v>
      </c>
      <c r="Z16" s="11"/>
      <c r="AA16" s="11"/>
      <c r="AB16" s="11"/>
      <c r="AC16" s="11"/>
    </row>
    <row r="17" spans="20:29" x14ac:dyDescent="0.25">
      <c r="T17" s="10" t="s">
        <v>15</v>
      </c>
      <c r="U17" s="10" t="s">
        <v>239</v>
      </c>
      <c r="V17" s="10" t="s">
        <v>244</v>
      </c>
      <c r="W17" s="10" t="s">
        <v>245</v>
      </c>
      <c r="X17" s="10" t="s">
        <v>242</v>
      </c>
      <c r="Y17" s="10" t="s">
        <v>15</v>
      </c>
      <c r="Z17" s="10" t="s">
        <v>239</v>
      </c>
      <c r="AA17" s="10" t="s">
        <v>244</v>
      </c>
      <c r="AB17" s="10" t="s">
        <v>245</v>
      </c>
      <c r="AC17" s="10" t="s">
        <v>242</v>
      </c>
    </row>
    <row r="18" spans="20:29" x14ac:dyDescent="0.25">
      <c r="T18" s="10">
        <v>2020</v>
      </c>
      <c r="U18">
        <v>113</v>
      </c>
      <c r="V18" s="3">
        <v>84.29</v>
      </c>
      <c r="W18">
        <v>64.52</v>
      </c>
      <c r="X18" s="3">
        <v>28.07</v>
      </c>
      <c r="Y18" s="10">
        <v>2020</v>
      </c>
      <c r="Z18">
        <v>100.3</v>
      </c>
      <c r="AA18" s="3">
        <v>104.4</v>
      </c>
      <c r="AB18">
        <v>83.95</v>
      </c>
      <c r="AC18" s="3">
        <v>50.54</v>
      </c>
    </row>
    <row r="19" spans="20:29" x14ac:dyDescent="0.25">
      <c r="T19" s="10">
        <v>2030</v>
      </c>
      <c r="U19">
        <v>109.4</v>
      </c>
      <c r="V19" s="3">
        <v>86.06</v>
      </c>
      <c r="W19">
        <v>68.03</v>
      </c>
      <c r="X19" s="3">
        <v>33.22</v>
      </c>
      <c r="Y19" s="10">
        <v>2030</v>
      </c>
      <c r="Z19">
        <v>93.23</v>
      </c>
      <c r="AA19" s="3">
        <v>89.41</v>
      </c>
      <c r="AB19">
        <v>78.61</v>
      </c>
      <c r="AC19" s="3">
        <v>54.45</v>
      </c>
    </row>
    <row r="20" spans="20:29" x14ac:dyDescent="0.25">
      <c r="T20" s="10">
        <v>2040</v>
      </c>
      <c r="U20">
        <v>104</v>
      </c>
      <c r="V20" s="3">
        <v>90.05</v>
      </c>
      <c r="W20">
        <v>75.11</v>
      </c>
      <c r="X20" s="3">
        <v>40.07</v>
      </c>
      <c r="Y20" s="10">
        <v>2040</v>
      </c>
      <c r="Z20">
        <v>91.81</v>
      </c>
      <c r="AA20" s="3">
        <v>83.68</v>
      </c>
      <c r="AB20">
        <v>73.11</v>
      </c>
      <c r="AC20" s="3">
        <v>55.09</v>
      </c>
    </row>
    <row r="21" spans="20:29" x14ac:dyDescent="0.25">
      <c r="T21" s="10">
        <v>2050</v>
      </c>
      <c r="U21">
        <v>104</v>
      </c>
      <c r="V21" s="3">
        <v>89.18</v>
      </c>
      <c r="W21">
        <v>76.72</v>
      </c>
      <c r="X21" s="3">
        <v>44.08</v>
      </c>
      <c r="Y21" s="10">
        <v>2050</v>
      </c>
      <c r="Z21">
        <v>90.96</v>
      </c>
      <c r="AA21" s="3">
        <v>82.25</v>
      </c>
      <c r="AB21">
        <v>73.040000000000006</v>
      </c>
      <c r="AC21" s="3">
        <v>55.31</v>
      </c>
    </row>
    <row r="22" spans="20:29" x14ac:dyDescent="0.25">
      <c r="T22" s="10">
        <v>2060</v>
      </c>
      <c r="U22">
        <v>104</v>
      </c>
      <c r="V22" s="3">
        <v>89.18</v>
      </c>
      <c r="W22">
        <v>76.72</v>
      </c>
      <c r="X22" s="3">
        <v>44.08</v>
      </c>
      <c r="Y22" s="10">
        <v>2060</v>
      </c>
      <c r="Z22">
        <v>90.96</v>
      </c>
      <c r="AA22" s="3">
        <v>82.25</v>
      </c>
      <c r="AB22">
        <v>73.040000000000006</v>
      </c>
      <c r="AC22" s="3">
        <v>55.31</v>
      </c>
    </row>
    <row r="23" spans="20:29" x14ac:dyDescent="0.25">
      <c r="T23" s="10">
        <v>2070</v>
      </c>
      <c r="U23">
        <v>104.1</v>
      </c>
      <c r="V23" s="3">
        <v>90.22</v>
      </c>
      <c r="W23">
        <v>79.89</v>
      </c>
      <c r="X23" s="3">
        <v>48.08</v>
      </c>
      <c r="Y23" s="10">
        <v>2070</v>
      </c>
      <c r="Z23">
        <v>91.02</v>
      </c>
      <c r="AA23" s="3">
        <v>81.86</v>
      </c>
      <c r="AB23">
        <v>72.28</v>
      </c>
      <c r="AC23" s="3">
        <v>53.36</v>
      </c>
    </row>
    <row r="24" spans="20:29" x14ac:dyDescent="0.25">
      <c r="T24" s="10">
        <v>2080</v>
      </c>
      <c r="U24">
        <v>104.1</v>
      </c>
      <c r="V24" s="3">
        <v>90.04</v>
      </c>
      <c r="W24">
        <v>80.37</v>
      </c>
      <c r="X24" s="3">
        <v>49.29</v>
      </c>
      <c r="Y24" s="10">
        <v>2080</v>
      </c>
      <c r="Z24">
        <v>91.04</v>
      </c>
      <c r="AA24" s="3">
        <v>81.81</v>
      </c>
      <c r="AB24">
        <v>72.58</v>
      </c>
      <c r="AC24" s="3">
        <v>53.75</v>
      </c>
    </row>
    <row r="25" spans="20:29" x14ac:dyDescent="0.25">
      <c r="T25" s="10">
        <v>2090</v>
      </c>
      <c r="U25">
        <v>104.1</v>
      </c>
      <c r="V25" s="3">
        <v>90.41</v>
      </c>
      <c r="W25">
        <v>80.88</v>
      </c>
      <c r="X25" s="3">
        <v>50.64</v>
      </c>
      <c r="Y25" s="10">
        <v>2090</v>
      </c>
      <c r="Z25">
        <v>90.94</v>
      </c>
      <c r="AA25" s="3">
        <v>81.56</v>
      </c>
      <c r="AB25">
        <v>71.709999999999994</v>
      </c>
      <c r="AC25" s="3">
        <v>52.38</v>
      </c>
    </row>
    <row r="26" spans="20:29" x14ac:dyDescent="0.25">
      <c r="T26" s="10">
        <v>2100</v>
      </c>
      <c r="U26">
        <v>104.1</v>
      </c>
      <c r="V26" s="3">
        <v>90.34</v>
      </c>
      <c r="W26">
        <v>81.099999999999994</v>
      </c>
      <c r="X26" s="3">
        <v>51.37</v>
      </c>
      <c r="Y26" s="10">
        <v>2100</v>
      </c>
      <c r="Z26">
        <v>90.95</v>
      </c>
      <c r="AA26" s="3">
        <v>81.75</v>
      </c>
      <c r="AB26">
        <v>71.62</v>
      </c>
      <c r="AC26" s="3">
        <v>50.74</v>
      </c>
    </row>
    <row r="27" spans="20:29" x14ac:dyDescent="0.25">
      <c r="T27" s="15"/>
      <c r="U27" s="15"/>
      <c r="V27" s="15"/>
      <c r="W27" s="15"/>
      <c r="X27" s="15"/>
      <c r="Y27" s="15"/>
      <c r="Z27" s="15"/>
      <c r="AA27" s="15"/>
      <c r="AB27" s="15"/>
      <c r="AC27" s="15"/>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DD55C-778F-453C-A354-04EADCFF5309}">
  <sheetPr codeName="Sheet11"/>
  <dimension ref="T3:AB14"/>
  <sheetViews>
    <sheetView showGridLines="0" zoomScale="98" zoomScaleNormal="98" workbookViewId="0">
      <selection activeCell="R22" sqref="R22"/>
    </sheetView>
  </sheetViews>
  <sheetFormatPr defaultRowHeight="15" x14ac:dyDescent="0.25"/>
  <cols>
    <col min="22" max="22" width="11" customWidth="1"/>
    <col min="23" max="23" width="10.42578125" customWidth="1"/>
    <col min="24" max="24" width="2.5703125" customWidth="1"/>
  </cols>
  <sheetData>
    <row r="3" spans="20:28" x14ac:dyDescent="0.25">
      <c r="T3" s="12" t="s">
        <v>255</v>
      </c>
    </row>
    <row r="4" spans="20:28" x14ac:dyDescent="0.25">
      <c r="T4" s="11" t="s">
        <v>253</v>
      </c>
      <c r="U4" s="11"/>
      <c r="V4" s="11"/>
      <c r="W4" s="11"/>
      <c r="X4" s="11"/>
      <c r="Y4" s="11" t="s">
        <v>254</v>
      </c>
      <c r="Z4" s="11"/>
      <c r="AA4" s="11"/>
      <c r="AB4" s="11"/>
    </row>
    <row r="5" spans="20:28" x14ac:dyDescent="0.25">
      <c r="T5" s="10" t="s">
        <v>15</v>
      </c>
      <c r="U5" s="10" t="s">
        <v>11</v>
      </c>
      <c r="V5" s="10" t="s">
        <v>9</v>
      </c>
      <c r="W5" s="10" t="s">
        <v>21</v>
      </c>
      <c r="X5" s="10"/>
      <c r="Y5" s="10" t="s">
        <v>15</v>
      </c>
      <c r="Z5" s="10" t="s">
        <v>11</v>
      </c>
      <c r="AA5" s="10" t="s">
        <v>9</v>
      </c>
      <c r="AB5" s="10" t="s">
        <v>21</v>
      </c>
    </row>
    <row r="6" spans="20:28" x14ac:dyDescent="0.25">
      <c r="T6" s="10">
        <v>2020</v>
      </c>
      <c r="U6">
        <v>3.3559999999999999</v>
      </c>
      <c r="V6" s="3">
        <v>3.3559999999999999</v>
      </c>
      <c r="W6">
        <v>3.3559999999999999</v>
      </c>
      <c r="Y6" s="10">
        <v>2020</v>
      </c>
      <c r="Z6">
        <v>47.37</v>
      </c>
      <c r="AA6" s="3">
        <v>47.37</v>
      </c>
      <c r="AB6">
        <v>47.37</v>
      </c>
    </row>
    <row r="7" spans="20:28" x14ac:dyDescent="0.25">
      <c r="T7" s="10">
        <v>2030</v>
      </c>
      <c r="U7">
        <v>4.18</v>
      </c>
      <c r="V7" s="3">
        <v>4.2510000000000003</v>
      </c>
      <c r="W7">
        <v>5.1890000000000001</v>
      </c>
      <c r="Y7" s="10">
        <v>2030</v>
      </c>
      <c r="Z7">
        <v>92.3</v>
      </c>
      <c r="AA7" s="3">
        <v>93.99</v>
      </c>
      <c r="AB7">
        <v>115</v>
      </c>
    </row>
    <row r="8" spans="20:28" x14ac:dyDescent="0.25">
      <c r="T8" s="10">
        <v>2040</v>
      </c>
      <c r="U8">
        <v>4.633</v>
      </c>
      <c r="V8" s="3">
        <v>4.8019999999999996</v>
      </c>
      <c r="W8">
        <v>7.1159999999999997</v>
      </c>
      <c r="Y8" s="10">
        <v>2040</v>
      </c>
      <c r="Z8">
        <v>167.5</v>
      </c>
      <c r="AA8" s="3">
        <v>185.2</v>
      </c>
      <c r="AB8">
        <v>309.3</v>
      </c>
    </row>
    <row r="9" spans="20:28" x14ac:dyDescent="0.25">
      <c r="T9" s="10">
        <v>2050</v>
      </c>
      <c r="U9">
        <v>4.6150000000000002</v>
      </c>
      <c r="V9" s="3">
        <v>4.8280000000000003</v>
      </c>
      <c r="W9">
        <v>7.7279999999999998</v>
      </c>
      <c r="Y9" s="10">
        <v>2050</v>
      </c>
      <c r="Z9">
        <v>248.7</v>
      </c>
      <c r="AA9" s="3">
        <v>317.89999999999998</v>
      </c>
      <c r="AB9">
        <v>668.6</v>
      </c>
    </row>
    <row r="10" spans="20:28" x14ac:dyDescent="0.25">
      <c r="T10" s="10">
        <v>2060</v>
      </c>
      <c r="U10">
        <v>4.6150000000000002</v>
      </c>
      <c r="V10" s="3">
        <v>4.8280000000000003</v>
      </c>
      <c r="W10">
        <v>7.7279999999999998</v>
      </c>
      <c r="Y10" s="10">
        <v>2060</v>
      </c>
      <c r="Z10">
        <v>248.7</v>
      </c>
      <c r="AA10" s="3">
        <v>317.89999999999998</v>
      </c>
      <c r="AB10">
        <v>668.6</v>
      </c>
    </row>
    <row r="11" spans="20:28" x14ac:dyDescent="0.25">
      <c r="T11" s="10">
        <v>2070</v>
      </c>
      <c r="U11">
        <v>4.2119999999999997</v>
      </c>
      <c r="V11" s="3">
        <v>4.3620000000000001</v>
      </c>
      <c r="W11">
        <v>5.8570000000000002</v>
      </c>
      <c r="Y11" s="10">
        <v>2070</v>
      </c>
      <c r="Z11">
        <v>440.1</v>
      </c>
      <c r="AA11" s="3">
        <v>761.4</v>
      </c>
      <c r="AB11">
        <v>1541</v>
      </c>
    </row>
    <row r="12" spans="20:28" x14ac:dyDescent="0.25">
      <c r="T12" s="10">
        <v>2080</v>
      </c>
      <c r="U12">
        <v>4.0579999999999998</v>
      </c>
      <c r="V12" s="3">
        <v>4.2039999999999997</v>
      </c>
      <c r="W12">
        <v>5.53</v>
      </c>
      <c r="Y12" s="10">
        <v>2080</v>
      </c>
      <c r="Z12">
        <v>554.6</v>
      </c>
      <c r="AA12" s="3">
        <v>1119</v>
      </c>
      <c r="AB12">
        <v>2290</v>
      </c>
    </row>
    <row r="13" spans="20:28" x14ac:dyDescent="0.25">
      <c r="T13" s="10">
        <v>2090</v>
      </c>
      <c r="U13">
        <v>3.7890000000000001</v>
      </c>
      <c r="V13" s="3">
        <v>4</v>
      </c>
      <c r="W13">
        <v>5.1660000000000004</v>
      </c>
      <c r="Y13" s="10">
        <v>2090</v>
      </c>
      <c r="Z13">
        <v>651.79999999999995</v>
      </c>
      <c r="AA13" s="3">
        <v>1547</v>
      </c>
      <c r="AB13">
        <v>3163</v>
      </c>
    </row>
    <row r="14" spans="20:28" x14ac:dyDescent="0.25">
      <c r="T14" s="10">
        <v>2100</v>
      </c>
      <c r="U14">
        <v>3.8580000000000001</v>
      </c>
      <c r="V14" s="3">
        <v>4.0970000000000004</v>
      </c>
      <c r="W14">
        <v>5.2290000000000001</v>
      </c>
      <c r="Y14" s="10">
        <v>2100</v>
      </c>
      <c r="Z14">
        <v>812.5</v>
      </c>
      <c r="AA14" s="3">
        <v>2210</v>
      </c>
      <c r="AB14">
        <v>4505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A843E-8366-4DA9-BEB6-72D98342CE82}">
  <sheetPr codeName="Sheet5"/>
  <dimension ref="A1:T10"/>
  <sheetViews>
    <sheetView workbookViewId="0">
      <selection activeCell="J19" sqref="J19"/>
    </sheetView>
  </sheetViews>
  <sheetFormatPr defaultRowHeight="15" x14ac:dyDescent="0.25"/>
  <sheetData>
    <row r="1" spans="1:20" x14ac:dyDescent="0.25">
      <c r="A1" t="s">
        <v>269</v>
      </c>
      <c r="B1">
        <v>2020</v>
      </c>
      <c r="C1">
        <v>2030</v>
      </c>
      <c r="D1">
        <v>2040</v>
      </c>
      <c r="E1">
        <v>2050</v>
      </c>
      <c r="F1">
        <v>2060</v>
      </c>
      <c r="G1">
        <v>2070</v>
      </c>
      <c r="H1">
        <v>2080</v>
      </c>
      <c r="I1">
        <v>2090</v>
      </c>
      <c r="J1">
        <v>2100</v>
      </c>
      <c r="L1" t="s">
        <v>269</v>
      </c>
      <c r="M1" t="s">
        <v>11</v>
      </c>
      <c r="N1" t="s">
        <v>9</v>
      </c>
      <c r="O1" t="s">
        <v>227</v>
      </c>
      <c r="Q1" t="s">
        <v>297</v>
      </c>
      <c r="R1" t="s">
        <v>11</v>
      </c>
      <c r="S1" t="s">
        <v>9</v>
      </c>
      <c r="T1" t="s">
        <v>13</v>
      </c>
    </row>
    <row r="2" spans="1:20" x14ac:dyDescent="0.25">
      <c r="A2" t="s">
        <v>11</v>
      </c>
      <c r="B2">
        <v>12</v>
      </c>
      <c r="C2">
        <v>5</v>
      </c>
      <c r="D2">
        <v>2</v>
      </c>
      <c r="E2">
        <v>8</v>
      </c>
      <c r="F2">
        <v>8</v>
      </c>
      <c r="G2">
        <v>8</v>
      </c>
      <c r="H2">
        <v>8</v>
      </c>
      <c r="I2">
        <v>8</v>
      </c>
      <c r="J2">
        <v>7</v>
      </c>
      <c r="L2">
        <v>2020</v>
      </c>
      <c r="M2">
        <v>12</v>
      </c>
      <c r="N2">
        <v>12</v>
      </c>
      <c r="O2">
        <v>13</v>
      </c>
      <c r="Q2">
        <v>2020</v>
      </c>
      <c r="R2">
        <v>0</v>
      </c>
      <c r="S2">
        <v>0</v>
      </c>
      <c r="T2">
        <v>0</v>
      </c>
    </row>
    <row r="3" spans="1:20" x14ac:dyDescent="0.25">
      <c r="A3" t="s">
        <v>9</v>
      </c>
      <c r="B3">
        <v>12</v>
      </c>
      <c r="C3">
        <v>36</v>
      </c>
      <c r="D3">
        <v>69</v>
      </c>
      <c r="E3">
        <v>82</v>
      </c>
      <c r="F3">
        <v>96</v>
      </c>
      <c r="G3">
        <v>109</v>
      </c>
      <c r="H3">
        <v>127</v>
      </c>
      <c r="I3">
        <v>140</v>
      </c>
      <c r="J3">
        <v>151</v>
      </c>
      <c r="L3">
        <v>2030</v>
      </c>
      <c r="M3">
        <v>5</v>
      </c>
      <c r="N3">
        <v>36</v>
      </c>
      <c r="O3">
        <v>63</v>
      </c>
      <c r="Q3">
        <v>2030</v>
      </c>
      <c r="R3">
        <v>0</v>
      </c>
      <c r="S3">
        <v>0</v>
      </c>
      <c r="T3">
        <v>0</v>
      </c>
    </row>
    <row r="4" spans="1:20" x14ac:dyDescent="0.25">
      <c r="A4" t="s">
        <v>227</v>
      </c>
      <c r="B4">
        <v>13</v>
      </c>
      <c r="C4">
        <v>63</v>
      </c>
      <c r="D4">
        <v>98</v>
      </c>
      <c r="E4">
        <v>125</v>
      </c>
      <c r="F4">
        <v>151</v>
      </c>
      <c r="G4">
        <v>172</v>
      </c>
      <c r="H4">
        <v>181</v>
      </c>
      <c r="I4">
        <v>184</v>
      </c>
      <c r="J4">
        <v>184</v>
      </c>
      <c r="L4">
        <v>2040</v>
      </c>
      <c r="M4">
        <v>2</v>
      </c>
      <c r="N4">
        <v>69</v>
      </c>
      <c r="O4">
        <v>98</v>
      </c>
      <c r="Q4">
        <v>2040</v>
      </c>
      <c r="R4">
        <v>0</v>
      </c>
      <c r="S4">
        <v>0</v>
      </c>
      <c r="T4">
        <v>1</v>
      </c>
    </row>
    <row r="5" spans="1:20" x14ac:dyDescent="0.25">
      <c r="L5">
        <v>2050</v>
      </c>
      <c r="M5">
        <v>8</v>
      </c>
      <c r="N5">
        <v>82</v>
      </c>
      <c r="O5">
        <v>125</v>
      </c>
      <c r="Q5">
        <v>2050</v>
      </c>
      <c r="R5">
        <v>0</v>
      </c>
      <c r="S5">
        <v>0</v>
      </c>
      <c r="T5">
        <v>2</v>
      </c>
    </row>
    <row r="6" spans="1:20" x14ac:dyDescent="0.25">
      <c r="A6" t="s">
        <v>297</v>
      </c>
      <c r="B6">
        <v>2020</v>
      </c>
      <c r="C6">
        <v>2030</v>
      </c>
      <c r="D6">
        <v>2040</v>
      </c>
      <c r="E6">
        <v>2050</v>
      </c>
      <c r="F6">
        <v>2060</v>
      </c>
      <c r="G6">
        <v>2070</v>
      </c>
      <c r="H6">
        <v>2080</v>
      </c>
      <c r="I6">
        <v>2090</v>
      </c>
      <c r="J6">
        <v>2100</v>
      </c>
      <c r="L6">
        <v>2060</v>
      </c>
      <c r="M6">
        <v>8</v>
      </c>
      <c r="N6">
        <v>96</v>
      </c>
      <c r="O6">
        <v>151</v>
      </c>
      <c r="Q6">
        <v>2060</v>
      </c>
      <c r="R6">
        <v>0</v>
      </c>
      <c r="S6">
        <v>1</v>
      </c>
      <c r="T6">
        <v>5</v>
      </c>
    </row>
    <row r="7" spans="1:20" x14ac:dyDescent="0.25">
      <c r="A7" t="s">
        <v>11</v>
      </c>
      <c r="B7">
        <v>0</v>
      </c>
      <c r="C7">
        <v>0</v>
      </c>
      <c r="D7">
        <v>0</v>
      </c>
      <c r="E7">
        <v>0</v>
      </c>
      <c r="F7">
        <v>0</v>
      </c>
      <c r="G7">
        <v>0</v>
      </c>
      <c r="H7">
        <v>0</v>
      </c>
      <c r="I7">
        <v>0</v>
      </c>
      <c r="J7">
        <v>0</v>
      </c>
      <c r="L7">
        <v>2070</v>
      </c>
      <c r="M7">
        <v>8</v>
      </c>
      <c r="N7">
        <v>109</v>
      </c>
      <c r="O7">
        <v>172</v>
      </c>
      <c r="Q7">
        <v>2070</v>
      </c>
      <c r="R7">
        <v>0</v>
      </c>
      <c r="S7">
        <v>1</v>
      </c>
      <c r="T7">
        <v>17</v>
      </c>
    </row>
    <row r="8" spans="1:20" x14ac:dyDescent="0.25">
      <c r="A8" t="s">
        <v>9</v>
      </c>
      <c r="B8">
        <v>0</v>
      </c>
      <c r="C8">
        <v>0</v>
      </c>
      <c r="D8">
        <v>0</v>
      </c>
      <c r="E8">
        <v>0</v>
      </c>
      <c r="F8">
        <v>1</v>
      </c>
      <c r="G8">
        <v>1</v>
      </c>
      <c r="H8">
        <v>1</v>
      </c>
      <c r="I8">
        <v>2</v>
      </c>
      <c r="J8">
        <v>5</v>
      </c>
      <c r="L8">
        <v>2080</v>
      </c>
      <c r="M8">
        <v>8</v>
      </c>
      <c r="N8">
        <v>127</v>
      </c>
      <c r="O8">
        <v>181</v>
      </c>
      <c r="Q8">
        <v>2080</v>
      </c>
      <c r="R8">
        <v>0</v>
      </c>
      <c r="S8">
        <v>1</v>
      </c>
      <c r="T8">
        <v>25</v>
      </c>
    </row>
    <row r="9" spans="1:20" x14ac:dyDescent="0.25">
      <c r="A9" t="s">
        <v>13</v>
      </c>
      <c r="B9">
        <v>0</v>
      </c>
      <c r="C9">
        <v>0</v>
      </c>
      <c r="D9">
        <v>1</v>
      </c>
      <c r="E9">
        <v>2</v>
      </c>
      <c r="F9">
        <v>5</v>
      </c>
      <c r="G9">
        <v>17</v>
      </c>
      <c r="H9">
        <v>25</v>
      </c>
      <c r="I9">
        <v>27</v>
      </c>
      <c r="J9">
        <v>28</v>
      </c>
      <c r="L9">
        <v>2090</v>
      </c>
      <c r="M9">
        <v>8</v>
      </c>
      <c r="N9">
        <v>140</v>
      </c>
      <c r="O9">
        <v>184</v>
      </c>
      <c r="Q9">
        <v>2090</v>
      </c>
      <c r="R9">
        <v>0</v>
      </c>
      <c r="S9">
        <v>2</v>
      </c>
      <c r="T9">
        <v>27</v>
      </c>
    </row>
    <row r="10" spans="1:20" x14ac:dyDescent="0.25">
      <c r="L10">
        <v>2100</v>
      </c>
      <c r="M10">
        <v>7</v>
      </c>
      <c r="N10">
        <v>151</v>
      </c>
      <c r="O10">
        <v>184</v>
      </c>
      <c r="Q10">
        <v>2100</v>
      </c>
      <c r="R10">
        <v>0</v>
      </c>
      <c r="S10">
        <v>5</v>
      </c>
      <c r="T10">
        <v>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411A4-BBD2-4E4D-92A0-1E68F6224080}">
  <sheetPr codeName="Sheet6"/>
  <dimension ref="A1:AK225"/>
  <sheetViews>
    <sheetView workbookViewId="0">
      <pane xSplit="2" ySplit="1" topLeftCell="C206" activePane="bottomRight" state="frozen"/>
      <selection pane="topRight" activeCell="C1" sqref="C1"/>
      <selection pane="bottomLeft" activeCell="A2" sqref="A2"/>
      <selection pane="bottomRight" activeCell="F200" sqref="F200:O203"/>
    </sheetView>
  </sheetViews>
  <sheetFormatPr defaultRowHeight="15" x14ac:dyDescent="0.25"/>
  <cols>
    <col min="1" max="1" width="14.7109375" customWidth="1"/>
    <col min="2" max="2" width="13.7109375" customWidth="1"/>
    <col min="6" max="6" width="12.140625" customWidth="1"/>
    <col min="7" max="8" width="9.28515625" bestFit="1" customWidth="1"/>
    <col min="9" max="15" width="9.5703125" bestFit="1" customWidth="1"/>
  </cols>
  <sheetData>
    <row r="1" spans="1:37" s="11" customFormat="1" x14ac:dyDescent="0.25">
      <c r="A1"/>
      <c r="B1"/>
      <c r="C1"/>
      <c r="D1"/>
      <c r="E1"/>
      <c r="F1"/>
      <c r="G1">
        <v>2020</v>
      </c>
      <c r="H1">
        <v>2030</v>
      </c>
      <c r="I1">
        <v>2040</v>
      </c>
      <c r="J1">
        <v>2050</v>
      </c>
      <c r="K1">
        <v>2060</v>
      </c>
      <c r="L1">
        <v>2070</v>
      </c>
      <c r="M1">
        <v>2080</v>
      </c>
      <c r="N1">
        <v>2090</v>
      </c>
      <c r="O1">
        <v>2100</v>
      </c>
      <c r="Q1"/>
      <c r="R1">
        <v>2020</v>
      </c>
      <c r="S1">
        <v>2030</v>
      </c>
      <c r="T1">
        <v>2040</v>
      </c>
      <c r="U1">
        <v>2050</v>
      </c>
      <c r="V1">
        <v>2060</v>
      </c>
      <c r="W1">
        <v>2070</v>
      </c>
      <c r="X1">
        <v>2080</v>
      </c>
      <c r="Y1">
        <v>2090</v>
      </c>
      <c r="Z1">
        <v>2100</v>
      </c>
      <c r="AB1"/>
      <c r="AC1">
        <v>2020</v>
      </c>
      <c r="AD1">
        <v>2030</v>
      </c>
      <c r="AE1">
        <v>2040</v>
      </c>
      <c r="AF1">
        <v>2050</v>
      </c>
      <c r="AG1">
        <v>2060</v>
      </c>
      <c r="AH1">
        <v>2070</v>
      </c>
      <c r="AI1">
        <v>2080</v>
      </c>
      <c r="AJ1">
        <v>2090</v>
      </c>
      <c r="AK1">
        <v>2100</v>
      </c>
    </row>
    <row r="2" spans="1:37" x14ac:dyDescent="0.25">
      <c r="A2" t="s">
        <v>259</v>
      </c>
      <c r="B2" t="s">
        <v>37</v>
      </c>
      <c r="E2" t="s">
        <v>260</v>
      </c>
      <c r="F2" t="s">
        <v>9</v>
      </c>
      <c r="G2">
        <v>38.81</v>
      </c>
      <c r="H2">
        <v>51.04</v>
      </c>
      <c r="I2">
        <v>64.010000000000005</v>
      </c>
      <c r="J2">
        <v>76.58</v>
      </c>
      <c r="K2">
        <v>87.82</v>
      </c>
      <c r="L2">
        <v>96.95</v>
      </c>
      <c r="M2">
        <v>103.2</v>
      </c>
      <c r="N2">
        <v>106.3</v>
      </c>
      <c r="O2">
        <v>107.5</v>
      </c>
      <c r="Q2" t="s">
        <v>11</v>
      </c>
      <c r="R2">
        <v>38.81</v>
      </c>
      <c r="S2">
        <v>51.9</v>
      </c>
      <c r="T2">
        <v>67.37</v>
      </c>
      <c r="U2">
        <v>83.66</v>
      </c>
      <c r="V2">
        <v>100.2</v>
      </c>
      <c r="W2">
        <v>115.9</v>
      </c>
      <c r="X2">
        <v>129.19999999999999</v>
      </c>
      <c r="Y2">
        <v>139.6</v>
      </c>
      <c r="Z2">
        <v>148.4</v>
      </c>
      <c r="AB2" t="s">
        <v>21</v>
      </c>
      <c r="AC2">
        <v>38.81</v>
      </c>
      <c r="AD2">
        <v>49.9</v>
      </c>
      <c r="AE2">
        <v>59.83</v>
      </c>
      <c r="AF2">
        <v>68.33</v>
      </c>
      <c r="AG2">
        <v>74.45</v>
      </c>
      <c r="AH2">
        <v>78.06</v>
      </c>
      <c r="AI2">
        <v>79.209999999999994</v>
      </c>
      <c r="AJ2">
        <v>77.89</v>
      </c>
      <c r="AK2">
        <v>74.83</v>
      </c>
    </row>
    <row r="3" spans="1:37" x14ac:dyDescent="0.25">
      <c r="A3" t="s">
        <v>259</v>
      </c>
      <c r="B3" t="s">
        <v>61</v>
      </c>
      <c r="E3" t="s">
        <v>260</v>
      </c>
      <c r="F3" t="s">
        <v>9</v>
      </c>
      <c r="G3">
        <v>21.51</v>
      </c>
      <c r="H3">
        <v>27.72</v>
      </c>
      <c r="I3">
        <v>34.58</v>
      </c>
      <c r="J3">
        <v>41.53</v>
      </c>
      <c r="K3">
        <v>47.79</v>
      </c>
      <c r="L3">
        <v>53.26</v>
      </c>
      <c r="M3">
        <v>57.75</v>
      </c>
      <c r="N3">
        <v>60.81</v>
      </c>
      <c r="O3">
        <v>62.79</v>
      </c>
      <c r="Q3" t="s">
        <v>11</v>
      </c>
      <c r="R3">
        <v>21.51</v>
      </c>
      <c r="S3">
        <v>28.36</v>
      </c>
      <c r="T3">
        <v>37</v>
      </c>
      <c r="U3">
        <v>46.63</v>
      </c>
      <c r="V3">
        <v>56.56</v>
      </c>
      <c r="W3">
        <v>66.459999999999994</v>
      </c>
      <c r="X3">
        <v>75.680000000000007</v>
      </c>
      <c r="Y3">
        <v>83.36</v>
      </c>
      <c r="Z3">
        <v>90.03</v>
      </c>
      <c r="AB3" t="s">
        <v>21</v>
      </c>
      <c r="AC3">
        <v>21.51</v>
      </c>
      <c r="AD3">
        <v>26.45</v>
      </c>
      <c r="AE3">
        <v>30.88</v>
      </c>
      <c r="AF3">
        <v>34.770000000000003</v>
      </c>
      <c r="AG3">
        <v>37.35</v>
      </c>
      <c r="AH3">
        <v>38.9</v>
      </c>
      <c r="AI3">
        <v>39.61</v>
      </c>
      <c r="AJ3">
        <v>39.31</v>
      </c>
      <c r="AK3">
        <v>38.24</v>
      </c>
    </row>
    <row r="4" spans="1:37" x14ac:dyDescent="0.25">
      <c r="A4" t="s">
        <v>259</v>
      </c>
      <c r="B4" t="s">
        <v>62</v>
      </c>
      <c r="E4" t="s">
        <v>260</v>
      </c>
      <c r="F4" t="s">
        <v>9</v>
      </c>
      <c r="G4">
        <v>12.23</v>
      </c>
      <c r="H4">
        <v>15.57</v>
      </c>
      <c r="I4">
        <v>19.16</v>
      </c>
      <c r="J4">
        <v>22.64</v>
      </c>
      <c r="K4">
        <v>25.55</v>
      </c>
      <c r="L4">
        <v>27.86</v>
      </c>
      <c r="M4">
        <v>29.51</v>
      </c>
      <c r="N4">
        <v>30.37</v>
      </c>
      <c r="O4">
        <v>30.69</v>
      </c>
      <c r="Q4" t="s">
        <v>11</v>
      </c>
      <c r="R4">
        <v>12.23</v>
      </c>
      <c r="S4">
        <v>15.92</v>
      </c>
      <c r="T4">
        <v>20.420000000000002</v>
      </c>
      <c r="U4">
        <v>25.16</v>
      </c>
      <c r="V4">
        <v>29.71</v>
      </c>
      <c r="W4">
        <v>33.94</v>
      </c>
      <c r="X4">
        <v>37.549999999999997</v>
      </c>
      <c r="Y4">
        <v>40.270000000000003</v>
      </c>
      <c r="Z4">
        <v>42.51</v>
      </c>
      <c r="AB4" t="s">
        <v>21</v>
      </c>
      <c r="AC4">
        <v>12.23</v>
      </c>
      <c r="AD4">
        <v>14.94</v>
      </c>
      <c r="AE4">
        <v>17.27</v>
      </c>
      <c r="AF4">
        <v>19.190000000000001</v>
      </c>
      <c r="AG4">
        <v>20.350000000000001</v>
      </c>
      <c r="AH4">
        <v>20.87</v>
      </c>
      <c r="AI4">
        <v>20.92</v>
      </c>
      <c r="AJ4">
        <v>20.47</v>
      </c>
      <c r="AK4">
        <v>19.59</v>
      </c>
    </row>
    <row r="5" spans="1:37" x14ac:dyDescent="0.25">
      <c r="A5" t="s">
        <v>259</v>
      </c>
      <c r="B5" t="s">
        <v>67</v>
      </c>
      <c r="E5" t="s">
        <v>260</v>
      </c>
      <c r="F5" t="s">
        <v>9</v>
      </c>
      <c r="G5">
        <v>5.3259999999999996</v>
      </c>
      <c r="H5">
        <v>7.1130000000000004</v>
      </c>
      <c r="I5">
        <v>9.15</v>
      </c>
      <c r="J5">
        <v>11.2</v>
      </c>
      <c r="K5">
        <v>13.14</v>
      </c>
      <c r="L5">
        <v>14.9</v>
      </c>
      <c r="M5">
        <v>16.37</v>
      </c>
      <c r="N5">
        <v>17.48</v>
      </c>
      <c r="O5">
        <v>18.22</v>
      </c>
      <c r="Q5" t="s">
        <v>11</v>
      </c>
      <c r="R5">
        <v>5.3259999999999996</v>
      </c>
      <c r="S5">
        <v>7.2279999999999998</v>
      </c>
      <c r="T5">
        <v>9.6370000000000005</v>
      </c>
      <c r="U5">
        <v>12.23</v>
      </c>
      <c r="V5">
        <v>14.99</v>
      </c>
      <c r="W5">
        <v>17.739999999999998</v>
      </c>
      <c r="X5">
        <v>20.3</v>
      </c>
      <c r="Y5">
        <v>22.54</v>
      </c>
      <c r="Z5">
        <v>24.37</v>
      </c>
      <c r="AB5" t="s">
        <v>21</v>
      </c>
      <c r="AC5">
        <v>5.3259999999999996</v>
      </c>
      <c r="AD5">
        <v>6.6929999999999996</v>
      </c>
      <c r="AE5">
        <v>8.0250000000000004</v>
      </c>
      <c r="AF5">
        <v>9.2479999999999993</v>
      </c>
      <c r="AG5">
        <v>10.15</v>
      </c>
      <c r="AH5">
        <v>10.81</v>
      </c>
      <c r="AI5">
        <v>11.25</v>
      </c>
      <c r="AJ5">
        <v>11.46</v>
      </c>
      <c r="AK5">
        <v>11.46</v>
      </c>
    </row>
    <row r="6" spans="1:37" x14ac:dyDescent="0.25">
      <c r="A6" t="s">
        <v>259</v>
      </c>
      <c r="B6" t="s">
        <v>68</v>
      </c>
      <c r="E6" t="s">
        <v>260</v>
      </c>
      <c r="F6" t="s">
        <v>9</v>
      </c>
      <c r="G6">
        <v>16.68</v>
      </c>
      <c r="H6">
        <v>22.73</v>
      </c>
      <c r="I6">
        <v>29.78</v>
      </c>
      <c r="J6">
        <v>37.29</v>
      </c>
      <c r="K6">
        <v>44.69</v>
      </c>
      <c r="L6">
        <v>51.47</v>
      </c>
      <c r="M6">
        <v>57.29</v>
      </c>
      <c r="N6">
        <v>61.83</v>
      </c>
      <c r="O6">
        <v>64.59</v>
      </c>
      <c r="Q6" t="s">
        <v>11</v>
      </c>
      <c r="R6">
        <v>16.68</v>
      </c>
      <c r="S6">
        <v>23.2</v>
      </c>
      <c r="T6">
        <v>31.79</v>
      </c>
      <c r="U6">
        <v>41.85</v>
      </c>
      <c r="V6">
        <v>52.86</v>
      </c>
      <c r="W6">
        <v>64.02</v>
      </c>
      <c r="X6">
        <v>74.67</v>
      </c>
      <c r="Y6">
        <v>84.22</v>
      </c>
      <c r="Z6">
        <v>91.71</v>
      </c>
      <c r="AB6" t="s">
        <v>21</v>
      </c>
      <c r="AC6">
        <v>16.68</v>
      </c>
      <c r="AD6">
        <v>21.78</v>
      </c>
      <c r="AE6">
        <v>26.7</v>
      </c>
      <c r="AF6">
        <v>31.39</v>
      </c>
      <c r="AG6">
        <v>35.340000000000003</v>
      </c>
      <c r="AH6">
        <v>38.369999999999997</v>
      </c>
      <c r="AI6">
        <v>40.369999999999997</v>
      </c>
      <c r="AJ6">
        <v>41.23</v>
      </c>
      <c r="AK6">
        <v>40.81</v>
      </c>
    </row>
    <row r="7" spans="1:37" x14ac:dyDescent="0.25">
      <c r="A7" t="s">
        <v>259</v>
      </c>
      <c r="B7" t="s">
        <v>73</v>
      </c>
      <c r="E7" t="s">
        <v>260</v>
      </c>
      <c r="F7" t="s">
        <v>9</v>
      </c>
      <c r="G7">
        <v>93.13</v>
      </c>
      <c r="H7">
        <v>128</v>
      </c>
      <c r="I7">
        <v>168.6</v>
      </c>
      <c r="J7">
        <v>212.5</v>
      </c>
      <c r="K7">
        <v>256.2</v>
      </c>
      <c r="L7">
        <v>296.60000000000002</v>
      </c>
      <c r="M7">
        <v>331.1</v>
      </c>
      <c r="N7">
        <v>356.9</v>
      </c>
      <c r="O7">
        <v>371.7</v>
      </c>
      <c r="Q7" t="s">
        <v>11</v>
      </c>
      <c r="R7">
        <v>93.13</v>
      </c>
      <c r="S7">
        <v>130.9</v>
      </c>
      <c r="T7">
        <v>180.3</v>
      </c>
      <c r="U7">
        <v>238.6</v>
      </c>
      <c r="V7">
        <v>303.7</v>
      </c>
      <c r="W7">
        <v>371.5</v>
      </c>
      <c r="X7">
        <v>437.6</v>
      </c>
      <c r="Y7">
        <v>497.1</v>
      </c>
      <c r="Z7">
        <v>544.70000000000005</v>
      </c>
      <c r="AB7" t="s">
        <v>21</v>
      </c>
      <c r="AC7">
        <v>93.13</v>
      </c>
      <c r="AD7">
        <v>123.1</v>
      </c>
      <c r="AE7">
        <v>152.1</v>
      </c>
      <c r="AF7">
        <v>179.6</v>
      </c>
      <c r="AG7">
        <v>202.2</v>
      </c>
      <c r="AH7">
        <v>219</v>
      </c>
      <c r="AI7">
        <v>229.6</v>
      </c>
      <c r="AJ7">
        <v>233.1</v>
      </c>
      <c r="AK7">
        <v>229.1</v>
      </c>
    </row>
    <row r="8" spans="1:37" x14ac:dyDescent="0.25">
      <c r="A8" t="s">
        <v>259</v>
      </c>
      <c r="B8" t="s">
        <v>87</v>
      </c>
      <c r="E8" t="s">
        <v>260</v>
      </c>
      <c r="F8" t="s">
        <v>9</v>
      </c>
      <c r="G8">
        <v>3.5379999999999998</v>
      </c>
      <c r="H8">
        <v>4.2270000000000003</v>
      </c>
      <c r="I8">
        <v>4.9029999999999996</v>
      </c>
      <c r="J8">
        <v>5.4219999999999997</v>
      </c>
      <c r="K8">
        <v>5.7889999999999997</v>
      </c>
      <c r="L8">
        <v>6.0369999999999999</v>
      </c>
      <c r="M8">
        <v>6.1459999999999999</v>
      </c>
      <c r="N8">
        <v>6.1790000000000003</v>
      </c>
      <c r="O8">
        <v>6.1589999999999998</v>
      </c>
      <c r="Q8" t="s">
        <v>11</v>
      </c>
      <c r="R8">
        <v>3.5379999999999998</v>
      </c>
      <c r="S8">
        <v>4.3879999999999999</v>
      </c>
      <c r="T8">
        <v>5.3929999999999998</v>
      </c>
      <c r="U8">
        <v>6.3339999999999996</v>
      </c>
      <c r="V8">
        <v>7.2350000000000003</v>
      </c>
      <c r="W8">
        <v>8.0670000000000002</v>
      </c>
      <c r="X8">
        <v>8.7319999999999993</v>
      </c>
      <c r="Y8">
        <v>9.3629999999999995</v>
      </c>
      <c r="Z8">
        <v>9.9700000000000006</v>
      </c>
      <c r="AB8" t="s">
        <v>21</v>
      </c>
      <c r="AC8">
        <v>3.5379999999999998</v>
      </c>
      <c r="AD8">
        <v>3.9159999999999999</v>
      </c>
      <c r="AE8">
        <v>4.1180000000000003</v>
      </c>
      <c r="AF8">
        <v>4.1520000000000001</v>
      </c>
      <c r="AG8">
        <v>4.0289999999999999</v>
      </c>
      <c r="AH8">
        <v>3.8439999999999999</v>
      </c>
      <c r="AI8">
        <v>3.63</v>
      </c>
      <c r="AJ8">
        <v>3.4020000000000001</v>
      </c>
      <c r="AK8">
        <v>3.1669999999999998</v>
      </c>
    </row>
    <row r="9" spans="1:37" x14ac:dyDescent="0.25">
      <c r="A9" t="s">
        <v>259</v>
      </c>
      <c r="B9" t="s">
        <v>90</v>
      </c>
      <c r="E9" t="s">
        <v>260</v>
      </c>
      <c r="F9" t="s">
        <v>9</v>
      </c>
      <c r="G9">
        <v>117.3</v>
      </c>
      <c r="H9">
        <v>148.9</v>
      </c>
      <c r="I9">
        <v>181.2</v>
      </c>
      <c r="J9">
        <v>211.8</v>
      </c>
      <c r="K9">
        <v>239.6</v>
      </c>
      <c r="L9">
        <v>261.5</v>
      </c>
      <c r="M9">
        <v>275.60000000000002</v>
      </c>
      <c r="N9">
        <v>283.8</v>
      </c>
      <c r="O9">
        <v>287</v>
      </c>
      <c r="Q9" t="s">
        <v>11</v>
      </c>
      <c r="R9">
        <v>117.3</v>
      </c>
      <c r="S9">
        <v>151.6</v>
      </c>
      <c r="T9">
        <v>192.1</v>
      </c>
      <c r="U9">
        <v>235.6</v>
      </c>
      <c r="V9">
        <v>281.89999999999998</v>
      </c>
      <c r="W9">
        <v>325.5</v>
      </c>
      <c r="X9">
        <v>361.8</v>
      </c>
      <c r="Y9">
        <v>395.1</v>
      </c>
      <c r="Z9">
        <v>425.4</v>
      </c>
      <c r="AB9" t="s">
        <v>21</v>
      </c>
      <c r="AC9">
        <v>117.3</v>
      </c>
      <c r="AD9">
        <v>143.6</v>
      </c>
      <c r="AE9">
        <v>165.7</v>
      </c>
      <c r="AF9">
        <v>184.4</v>
      </c>
      <c r="AG9">
        <v>198</v>
      </c>
      <c r="AH9">
        <v>205.2</v>
      </c>
      <c r="AI9">
        <v>206</v>
      </c>
      <c r="AJ9">
        <v>201.2</v>
      </c>
      <c r="AK9">
        <v>191.7</v>
      </c>
    </row>
    <row r="10" spans="1:37" x14ac:dyDescent="0.25">
      <c r="A10" t="s">
        <v>259</v>
      </c>
      <c r="B10" t="s">
        <v>95</v>
      </c>
      <c r="E10" t="s">
        <v>260</v>
      </c>
      <c r="F10" t="s">
        <v>9</v>
      </c>
      <c r="G10">
        <v>2.5779999999999998</v>
      </c>
      <c r="H10">
        <v>3.2080000000000002</v>
      </c>
      <c r="I10">
        <v>3.863</v>
      </c>
      <c r="J10">
        <v>4.4560000000000004</v>
      </c>
      <c r="K10">
        <v>4.9269999999999996</v>
      </c>
      <c r="L10">
        <v>5.274</v>
      </c>
      <c r="M10">
        <v>5.4859999999999998</v>
      </c>
      <c r="N10">
        <v>5.5860000000000003</v>
      </c>
      <c r="O10">
        <v>5.5960000000000001</v>
      </c>
      <c r="Q10" t="s">
        <v>11</v>
      </c>
      <c r="R10">
        <v>2.5779999999999998</v>
      </c>
      <c r="S10">
        <v>3.27</v>
      </c>
      <c r="T10">
        <v>4.0970000000000004</v>
      </c>
      <c r="U10">
        <v>4.93</v>
      </c>
      <c r="V10">
        <v>5.7060000000000004</v>
      </c>
      <c r="W10">
        <v>6.4119999999999999</v>
      </c>
      <c r="X10">
        <v>6.9870000000000001</v>
      </c>
      <c r="Y10">
        <v>7.4649999999999999</v>
      </c>
      <c r="Z10">
        <v>7.8860000000000001</v>
      </c>
      <c r="AB10" t="s">
        <v>21</v>
      </c>
      <c r="AC10">
        <v>2.5779999999999998</v>
      </c>
      <c r="AD10">
        <v>3.1059999999999999</v>
      </c>
      <c r="AE10">
        <v>3.5409999999999999</v>
      </c>
      <c r="AF10">
        <v>3.867</v>
      </c>
      <c r="AG10">
        <v>4.048</v>
      </c>
      <c r="AH10">
        <v>4.1050000000000004</v>
      </c>
      <c r="AI10">
        <v>4.0590000000000002</v>
      </c>
      <c r="AJ10">
        <v>3.9329999999999998</v>
      </c>
      <c r="AK10">
        <v>3.74</v>
      </c>
    </row>
    <row r="11" spans="1:37" x14ac:dyDescent="0.25">
      <c r="A11" t="s">
        <v>259</v>
      </c>
      <c r="B11" t="s">
        <v>102</v>
      </c>
      <c r="E11" t="s">
        <v>260</v>
      </c>
      <c r="F11" t="s">
        <v>9</v>
      </c>
      <c r="G11">
        <v>13.22</v>
      </c>
      <c r="H11">
        <v>16.45</v>
      </c>
      <c r="I11">
        <v>19.61</v>
      </c>
      <c r="J11">
        <v>22.49</v>
      </c>
      <c r="K11">
        <v>24.89</v>
      </c>
      <c r="L11">
        <v>26.68</v>
      </c>
      <c r="M11">
        <v>27.78</v>
      </c>
      <c r="N11">
        <v>28.29</v>
      </c>
      <c r="O11">
        <v>28.46</v>
      </c>
      <c r="Q11" t="s">
        <v>11</v>
      </c>
      <c r="R11">
        <v>13.22</v>
      </c>
      <c r="S11">
        <v>16.87</v>
      </c>
      <c r="T11">
        <v>20.99</v>
      </c>
      <c r="U11">
        <v>25.22</v>
      </c>
      <c r="V11">
        <v>29.36</v>
      </c>
      <c r="W11">
        <v>33.11</v>
      </c>
      <c r="X11">
        <v>36.11</v>
      </c>
      <c r="Y11">
        <v>38.450000000000003</v>
      </c>
      <c r="Z11">
        <v>40.5</v>
      </c>
      <c r="AB11" t="s">
        <v>21</v>
      </c>
      <c r="AC11">
        <v>13.22</v>
      </c>
      <c r="AD11">
        <v>15.69</v>
      </c>
      <c r="AE11">
        <v>17.55</v>
      </c>
      <c r="AF11">
        <v>18.89</v>
      </c>
      <c r="AG11">
        <v>19.57</v>
      </c>
      <c r="AH11">
        <v>19.75</v>
      </c>
      <c r="AI11">
        <v>19.5</v>
      </c>
      <c r="AJ11">
        <v>18.899999999999999</v>
      </c>
      <c r="AK11">
        <v>18.079999999999998</v>
      </c>
    </row>
    <row r="12" spans="1:37" x14ac:dyDescent="0.25">
      <c r="A12" t="s">
        <v>259</v>
      </c>
      <c r="B12" t="s">
        <v>103</v>
      </c>
      <c r="E12" t="s">
        <v>260</v>
      </c>
      <c r="F12" t="s">
        <v>9</v>
      </c>
      <c r="G12">
        <v>2.016</v>
      </c>
      <c r="H12">
        <v>2.464</v>
      </c>
      <c r="I12">
        <v>2.887</v>
      </c>
      <c r="J12">
        <v>3.2469999999999999</v>
      </c>
      <c r="K12">
        <v>3.5129999999999999</v>
      </c>
      <c r="L12">
        <v>3.6789999999999998</v>
      </c>
      <c r="M12">
        <v>3.7440000000000002</v>
      </c>
      <c r="N12">
        <v>3.7349999999999999</v>
      </c>
      <c r="O12">
        <v>3.6680000000000001</v>
      </c>
      <c r="Q12" t="s">
        <v>11</v>
      </c>
      <c r="R12">
        <v>2.016</v>
      </c>
      <c r="S12">
        <v>2.4780000000000002</v>
      </c>
      <c r="T12">
        <v>2.9550000000000001</v>
      </c>
      <c r="U12">
        <v>3.391</v>
      </c>
      <c r="V12">
        <v>3.754</v>
      </c>
      <c r="W12">
        <v>4.0279999999999996</v>
      </c>
      <c r="X12">
        <v>4.1980000000000004</v>
      </c>
      <c r="Y12">
        <v>4.2969999999999997</v>
      </c>
      <c r="Z12">
        <v>4.3390000000000004</v>
      </c>
      <c r="AB12" t="s">
        <v>21</v>
      </c>
      <c r="AC12">
        <v>2.016</v>
      </c>
      <c r="AD12">
        <v>2.399</v>
      </c>
      <c r="AE12">
        <v>2.698</v>
      </c>
      <c r="AF12">
        <v>2.927</v>
      </c>
      <c r="AG12">
        <v>3.0550000000000002</v>
      </c>
      <c r="AH12">
        <v>3.085</v>
      </c>
      <c r="AI12">
        <v>3.0379999999999998</v>
      </c>
      <c r="AJ12">
        <v>2.9319999999999999</v>
      </c>
      <c r="AK12">
        <v>2.7690000000000001</v>
      </c>
    </row>
    <row r="13" spans="1:37" x14ac:dyDescent="0.25">
      <c r="A13" t="s">
        <v>259</v>
      </c>
      <c r="B13" t="s">
        <v>105</v>
      </c>
      <c r="E13" t="s">
        <v>260</v>
      </c>
      <c r="F13" t="s">
        <v>9</v>
      </c>
      <c r="G13">
        <v>11.3</v>
      </c>
      <c r="H13">
        <v>12.85</v>
      </c>
      <c r="I13">
        <v>14.14</v>
      </c>
      <c r="J13">
        <v>15.03</v>
      </c>
      <c r="K13">
        <v>15.43</v>
      </c>
      <c r="L13">
        <v>15.48</v>
      </c>
      <c r="M13">
        <v>15.33</v>
      </c>
      <c r="N13">
        <v>14.99</v>
      </c>
      <c r="O13">
        <v>14.52</v>
      </c>
      <c r="Q13" t="s">
        <v>11</v>
      </c>
      <c r="R13">
        <v>11.3</v>
      </c>
      <c r="S13">
        <v>13.1</v>
      </c>
      <c r="T13">
        <v>14.9</v>
      </c>
      <c r="U13">
        <v>16.440000000000001</v>
      </c>
      <c r="V13">
        <v>17.559999999999999</v>
      </c>
      <c r="W13">
        <v>18.440000000000001</v>
      </c>
      <c r="X13">
        <v>19.16</v>
      </c>
      <c r="Y13">
        <v>19.75</v>
      </c>
      <c r="Z13">
        <v>20.28</v>
      </c>
      <c r="AB13" t="s">
        <v>21</v>
      </c>
      <c r="AC13">
        <v>11.3</v>
      </c>
      <c r="AD13">
        <v>12.43</v>
      </c>
      <c r="AE13">
        <v>13.05</v>
      </c>
      <c r="AF13">
        <v>13.26</v>
      </c>
      <c r="AG13">
        <v>13.03</v>
      </c>
      <c r="AH13">
        <v>12.51</v>
      </c>
      <c r="AI13">
        <v>11.81</v>
      </c>
      <c r="AJ13">
        <v>10.98</v>
      </c>
      <c r="AK13">
        <v>10.09</v>
      </c>
    </row>
    <row r="14" spans="1:37" x14ac:dyDescent="0.25">
      <c r="A14" t="s">
        <v>259</v>
      </c>
      <c r="B14" t="s">
        <v>122</v>
      </c>
      <c r="E14" t="s">
        <v>260</v>
      </c>
      <c r="F14" t="s">
        <v>9</v>
      </c>
      <c r="G14">
        <v>25.85</v>
      </c>
      <c r="H14">
        <v>26.57</v>
      </c>
      <c r="I14">
        <v>26.11</v>
      </c>
      <c r="J14">
        <v>25.25</v>
      </c>
      <c r="K14">
        <v>24.05</v>
      </c>
      <c r="L14">
        <v>22.52</v>
      </c>
      <c r="M14">
        <v>21.03</v>
      </c>
      <c r="N14">
        <v>19.52</v>
      </c>
      <c r="O14">
        <v>17.940000000000001</v>
      </c>
      <c r="Q14" t="s">
        <v>11</v>
      </c>
      <c r="R14">
        <v>25.85</v>
      </c>
      <c r="S14">
        <v>26.7</v>
      </c>
      <c r="T14">
        <v>26.44</v>
      </c>
      <c r="U14">
        <v>25.77</v>
      </c>
      <c r="V14">
        <v>24.96</v>
      </c>
      <c r="W14">
        <v>23.91</v>
      </c>
      <c r="X14">
        <v>23.03</v>
      </c>
      <c r="Y14">
        <v>22.35</v>
      </c>
      <c r="Z14">
        <v>21.69</v>
      </c>
      <c r="AB14" t="s">
        <v>21</v>
      </c>
      <c r="AC14">
        <v>25.85</v>
      </c>
      <c r="AD14">
        <v>26.54</v>
      </c>
      <c r="AE14">
        <v>26.1</v>
      </c>
      <c r="AF14">
        <v>25.32</v>
      </c>
      <c r="AG14">
        <v>24.16</v>
      </c>
      <c r="AH14">
        <v>22.58</v>
      </c>
      <c r="AI14">
        <v>21.05</v>
      </c>
      <c r="AJ14">
        <v>19.489999999999998</v>
      </c>
      <c r="AK14">
        <v>17.809999999999999</v>
      </c>
    </row>
    <row r="15" spans="1:37" x14ac:dyDescent="0.25">
      <c r="A15" t="s">
        <v>259</v>
      </c>
      <c r="B15" t="s">
        <v>131</v>
      </c>
      <c r="E15" t="s">
        <v>260</v>
      </c>
      <c r="F15" t="s">
        <v>9</v>
      </c>
      <c r="G15">
        <v>5.1070000000000002</v>
      </c>
      <c r="H15">
        <v>6.3959999999999999</v>
      </c>
      <c r="I15">
        <v>7.7309999999999999</v>
      </c>
      <c r="J15">
        <v>8.9610000000000003</v>
      </c>
      <c r="K15">
        <v>10</v>
      </c>
      <c r="L15">
        <v>10.8</v>
      </c>
      <c r="M15">
        <v>11.29</v>
      </c>
      <c r="N15">
        <v>11.53</v>
      </c>
      <c r="O15">
        <v>11.56</v>
      </c>
      <c r="Q15" t="s">
        <v>11</v>
      </c>
      <c r="R15">
        <v>5.1070000000000002</v>
      </c>
      <c r="S15">
        <v>6.4039999999999999</v>
      </c>
      <c r="T15">
        <v>7.8780000000000001</v>
      </c>
      <c r="U15">
        <v>9.33</v>
      </c>
      <c r="V15">
        <v>10.7</v>
      </c>
      <c r="W15">
        <v>11.9</v>
      </c>
      <c r="X15">
        <v>12.81</v>
      </c>
      <c r="Y15">
        <v>13.5</v>
      </c>
      <c r="Z15">
        <v>14.03</v>
      </c>
      <c r="AB15" t="s">
        <v>21</v>
      </c>
      <c r="AC15">
        <v>5.1070000000000002</v>
      </c>
      <c r="AD15">
        <v>6.3019999999999996</v>
      </c>
      <c r="AE15">
        <v>7.3659999999999997</v>
      </c>
      <c r="AF15">
        <v>8.26</v>
      </c>
      <c r="AG15">
        <v>8.8979999999999997</v>
      </c>
      <c r="AH15">
        <v>9.2669999999999995</v>
      </c>
      <c r="AI15">
        <v>9.3849999999999998</v>
      </c>
      <c r="AJ15">
        <v>9.2949999999999999</v>
      </c>
      <c r="AK15">
        <v>9.0109999999999992</v>
      </c>
    </row>
    <row r="16" spans="1:37" x14ac:dyDescent="0.25">
      <c r="A16" t="s">
        <v>259</v>
      </c>
      <c r="B16" t="s">
        <v>136</v>
      </c>
      <c r="E16" t="s">
        <v>260</v>
      </c>
      <c r="F16" t="s">
        <v>9</v>
      </c>
      <c r="G16">
        <v>28.22</v>
      </c>
      <c r="H16">
        <v>35.4</v>
      </c>
      <c r="I16">
        <v>42.63</v>
      </c>
      <c r="J16">
        <v>49.51</v>
      </c>
      <c r="K16">
        <v>55.58</v>
      </c>
      <c r="L16">
        <v>60.48</v>
      </c>
      <c r="M16">
        <v>63.93</v>
      </c>
      <c r="N16">
        <v>66.12</v>
      </c>
      <c r="O16">
        <v>67.17</v>
      </c>
      <c r="Q16" t="s">
        <v>11</v>
      </c>
      <c r="R16">
        <v>28.22</v>
      </c>
      <c r="S16">
        <v>36.06</v>
      </c>
      <c r="T16">
        <v>45.07</v>
      </c>
      <c r="U16">
        <v>54.64</v>
      </c>
      <c r="V16">
        <v>64.48</v>
      </c>
      <c r="W16">
        <v>73.83</v>
      </c>
      <c r="X16">
        <v>82.25</v>
      </c>
      <c r="Y16">
        <v>90.31</v>
      </c>
      <c r="Z16">
        <v>97.79</v>
      </c>
      <c r="AB16" t="s">
        <v>21</v>
      </c>
      <c r="AC16">
        <v>28.22</v>
      </c>
      <c r="AD16">
        <v>34.22</v>
      </c>
      <c r="AE16">
        <v>39.21</v>
      </c>
      <c r="AF16">
        <v>43.36</v>
      </c>
      <c r="AG16">
        <v>46.23</v>
      </c>
      <c r="AH16">
        <v>47.84</v>
      </c>
      <c r="AI16">
        <v>48.27</v>
      </c>
      <c r="AJ16">
        <v>47.66</v>
      </c>
      <c r="AK16">
        <v>46.12</v>
      </c>
    </row>
    <row r="17" spans="1:37" x14ac:dyDescent="0.25">
      <c r="A17" t="s">
        <v>259</v>
      </c>
      <c r="B17" t="s">
        <v>137</v>
      </c>
      <c r="E17" t="s">
        <v>260</v>
      </c>
      <c r="F17" t="s">
        <v>9</v>
      </c>
      <c r="G17">
        <v>19.36</v>
      </c>
      <c r="H17">
        <v>24.84</v>
      </c>
      <c r="I17">
        <v>30.86</v>
      </c>
      <c r="J17">
        <v>36.71</v>
      </c>
      <c r="K17">
        <v>42.03</v>
      </c>
      <c r="L17">
        <v>46.38</v>
      </c>
      <c r="M17">
        <v>49.43</v>
      </c>
      <c r="N17">
        <v>51.19</v>
      </c>
      <c r="O17">
        <v>52.06</v>
      </c>
      <c r="Q17" t="s">
        <v>11</v>
      </c>
      <c r="R17">
        <v>19.36</v>
      </c>
      <c r="S17">
        <v>25.09</v>
      </c>
      <c r="T17">
        <v>32.07</v>
      </c>
      <c r="U17">
        <v>39.549999999999997</v>
      </c>
      <c r="V17">
        <v>47.43</v>
      </c>
      <c r="W17">
        <v>54.95</v>
      </c>
      <c r="X17">
        <v>61.41</v>
      </c>
      <c r="Y17">
        <v>66.739999999999995</v>
      </c>
      <c r="Z17">
        <v>71.41</v>
      </c>
      <c r="AB17" t="s">
        <v>21</v>
      </c>
      <c r="AC17">
        <v>19.36</v>
      </c>
      <c r="AD17">
        <v>24.18</v>
      </c>
      <c r="AE17">
        <v>28.75</v>
      </c>
      <c r="AF17">
        <v>32.729999999999997</v>
      </c>
      <c r="AG17">
        <v>35.75</v>
      </c>
      <c r="AH17">
        <v>37.67</v>
      </c>
      <c r="AI17">
        <v>38.5</v>
      </c>
      <c r="AJ17">
        <v>38.32</v>
      </c>
      <c r="AK17">
        <v>37.35</v>
      </c>
    </row>
    <row r="18" spans="1:37" x14ac:dyDescent="0.25">
      <c r="A18" t="s">
        <v>259</v>
      </c>
      <c r="B18" t="s">
        <v>140</v>
      </c>
      <c r="E18" t="s">
        <v>260</v>
      </c>
      <c r="F18" t="s">
        <v>9</v>
      </c>
      <c r="G18">
        <v>21.21</v>
      </c>
      <c r="H18">
        <v>28.62</v>
      </c>
      <c r="I18">
        <v>36.92</v>
      </c>
      <c r="J18">
        <v>45.17</v>
      </c>
      <c r="K18">
        <v>52.84</v>
      </c>
      <c r="L18">
        <v>59.63</v>
      </c>
      <c r="M18">
        <v>65.150000000000006</v>
      </c>
      <c r="N18">
        <v>68.94</v>
      </c>
      <c r="O18">
        <v>71.06</v>
      </c>
      <c r="Q18" t="s">
        <v>11</v>
      </c>
      <c r="R18">
        <v>21.21</v>
      </c>
      <c r="S18">
        <v>29.45</v>
      </c>
      <c r="T18">
        <v>39.97</v>
      </c>
      <c r="U18">
        <v>51.57</v>
      </c>
      <c r="V18">
        <v>63.87</v>
      </c>
      <c r="W18">
        <v>76.12</v>
      </c>
      <c r="X18">
        <v>87.34</v>
      </c>
      <c r="Y18">
        <v>96.46</v>
      </c>
      <c r="Z18">
        <v>103.4</v>
      </c>
      <c r="AB18" t="s">
        <v>21</v>
      </c>
      <c r="AC18">
        <v>21.21</v>
      </c>
      <c r="AD18">
        <v>27.27</v>
      </c>
      <c r="AE18">
        <v>32.869999999999997</v>
      </c>
      <c r="AF18">
        <v>37.67</v>
      </c>
      <c r="AG18">
        <v>41.14</v>
      </c>
      <c r="AH18">
        <v>43.51</v>
      </c>
      <c r="AI18">
        <v>44.88</v>
      </c>
      <c r="AJ18">
        <v>45.1</v>
      </c>
      <c r="AK18">
        <v>44.18</v>
      </c>
    </row>
    <row r="19" spans="1:37" x14ac:dyDescent="0.25">
      <c r="A19" t="s">
        <v>259</v>
      </c>
      <c r="B19" t="s">
        <v>150</v>
      </c>
      <c r="E19" t="s">
        <v>260</v>
      </c>
      <c r="F19" t="s">
        <v>9</v>
      </c>
      <c r="G19">
        <v>31.13</v>
      </c>
      <c r="H19">
        <v>40.11</v>
      </c>
      <c r="I19">
        <v>49.48</v>
      </c>
      <c r="J19">
        <v>58.48</v>
      </c>
      <c r="K19">
        <v>66.47</v>
      </c>
      <c r="L19">
        <v>72.86</v>
      </c>
      <c r="M19">
        <v>77.08</v>
      </c>
      <c r="N19">
        <v>79.11</v>
      </c>
      <c r="O19">
        <v>79.66</v>
      </c>
      <c r="Q19" t="s">
        <v>11</v>
      </c>
      <c r="R19">
        <v>31.13</v>
      </c>
      <c r="S19">
        <v>40.46</v>
      </c>
      <c r="T19">
        <v>51.42</v>
      </c>
      <c r="U19">
        <v>63.18</v>
      </c>
      <c r="V19">
        <v>75.25</v>
      </c>
      <c r="W19">
        <v>86.55</v>
      </c>
      <c r="X19">
        <v>95.73</v>
      </c>
      <c r="Y19">
        <v>102.9</v>
      </c>
      <c r="Z19">
        <v>108.9</v>
      </c>
      <c r="AB19" t="s">
        <v>21</v>
      </c>
      <c r="AC19">
        <v>31.13</v>
      </c>
      <c r="AD19">
        <v>38.700000000000003</v>
      </c>
      <c r="AE19">
        <v>45.34</v>
      </c>
      <c r="AF19">
        <v>51.14</v>
      </c>
      <c r="AG19">
        <v>55.45</v>
      </c>
      <c r="AH19">
        <v>58.08</v>
      </c>
      <c r="AI19">
        <v>59.04</v>
      </c>
      <c r="AJ19">
        <v>58.38</v>
      </c>
      <c r="AK19">
        <v>56.39</v>
      </c>
    </row>
    <row r="20" spans="1:37" x14ac:dyDescent="0.25">
      <c r="A20" t="s">
        <v>259</v>
      </c>
      <c r="B20" t="s">
        <v>157</v>
      </c>
      <c r="E20" t="s">
        <v>260</v>
      </c>
      <c r="F20" t="s">
        <v>9</v>
      </c>
      <c r="G20">
        <v>24.31</v>
      </c>
      <c r="H20">
        <v>34.96</v>
      </c>
      <c r="I20">
        <v>48.71</v>
      </c>
      <c r="J20">
        <v>64.959999999999994</v>
      </c>
      <c r="K20">
        <v>82.77</v>
      </c>
      <c r="L20">
        <v>100.7</v>
      </c>
      <c r="M20">
        <v>117.4</v>
      </c>
      <c r="N20">
        <v>132.1</v>
      </c>
      <c r="O20">
        <v>143.6</v>
      </c>
      <c r="Q20" t="s">
        <v>11</v>
      </c>
      <c r="R20">
        <v>24.31</v>
      </c>
      <c r="S20">
        <v>35.880000000000003</v>
      </c>
      <c r="T20">
        <v>52.71</v>
      </c>
      <c r="U20">
        <v>74.62</v>
      </c>
      <c r="V20">
        <v>101.6</v>
      </c>
      <c r="W20">
        <v>131.6</v>
      </c>
      <c r="X20">
        <v>162.5</v>
      </c>
      <c r="Y20">
        <v>192.8</v>
      </c>
      <c r="Z20">
        <v>219.5</v>
      </c>
      <c r="AB20" t="s">
        <v>21</v>
      </c>
      <c r="AC20">
        <v>24.31</v>
      </c>
      <c r="AD20">
        <v>33.15</v>
      </c>
      <c r="AE20">
        <v>42.53</v>
      </c>
      <c r="AF20">
        <v>52.24</v>
      </c>
      <c r="AG20">
        <v>61.16</v>
      </c>
      <c r="AH20">
        <v>68.680000000000007</v>
      </c>
      <c r="AI20">
        <v>74.48</v>
      </c>
      <c r="AJ20">
        <v>78.180000000000007</v>
      </c>
      <c r="AK20">
        <v>79.44</v>
      </c>
    </row>
    <row r="21" spans="1:37" x14ac:dyDescent="0.25">
      <c r="A21" t="s">
        <v>259</v>
      </c>
      <c r="B21" t="s">
        <v>174</v>
      </c>
      <c r="E21" t="s">
        <v>260</v>
      </c>
      <c r="F21" t="s">
        <v>9</v>
      </c>
      <c r="G21">
        <v>13.15</v>
      </c>
      <c r="H21">
        <v>16.399999999999999</v>
      </c>
      <c r="I21">
        <v>19.68</v>
      </c>
      <c r="J21">
        <v>22.74</v>
      </c>
      <c r="K21">
        <v>25.37</v>
      </c>
      <c r="L21">
        <v>27.35</v>
      </c>
      <c r="M21">
        <v>28.58</v>
      </c>
      <c r="N21">
        <v>29.27</v>
      </c>
      <c r="O21">
        <v>29.51</v>
      </c>
      <c r="Q21" t="s">
        <v>11</v>
      </c>
      <c r="R21">
        <v>13.15</v>
      </c>
      <c r="S21">
        <v>16.53</v>
      </c>
      <c r="T21">
        <v>20.309999999999999</v>
      </c>
      <c r="U21">
        <v>24.18</v>
      </c>
      <c r="V21">
        <v>28.05</v>
      </c>
      <c r="W21">
        <v>31.56</v>
      </c>
      <c r="X21">
        <v>34.4</v>
      </c>
      <c r="Y21">
        <v>36.880000000000003</v>
      </c>
      <c r="Z21">
        <v>39.1</v>
      </c>
      <c r="AB21" t="s">
        <v>21</v>
      </c>
      <c r="AC21">
        <v>13.15</v>
      </c>
      <c r="AD21">
        <v>15.98</v>
      </c>
      <c r="AE21">
        <v>18.329999999999998</v>
      </c>
      <c r="AF21">
        <v>20.29</v>
      </c>
      <c r="AG21">
        <v>21.65</v>
      </c>
      <c r="AH21">
        <v>22.28</v>
      </c>
      <c r="AI21">
        <v>22.29</v>
      </c>
      <c r="AJ21">
        <v>21.84</v>
      </c>
      <c r="AK21">
        <v>21.04</v>
      </c>
    </row>
    <row r="22" spans="1:37" x14ac:dyDescent="0.25">
      <c r="A22" t="s">
        <v>259</v>
      </c>
      <c r="B22" t="s">
        <v>182</v>
      </c>
      <c r="E22" t="s">
        <v>260</v>
      </c>
      <c r="F22" t="s">
        <v>9</v>
      </c>
      <c r="G22">
        <v>8.2349999999999994</v>
      </c>
      <c r="H22">
        <v>10.11</v>
      </c>
      <c r="I22">
        <v>11.89</v>
      </c>
      <c r="J22">
        <v>13.43</v>
      </c>
      <c r="K22">
        <v>14.61</v>
      </c>
      <c r="L22">
        <v>15.34</v>
      </c>
      <c r="M22">
        <v>15.61</v>
      </c>
      <c r="N22">
        <v>15.56</v>
      </c>
      <c r="O22">
        <v>15.26</v>
      </c>
      <c r="Q22" t="s">
        <v>11</v>
      </c>
      <c r="R22">
        <v>8.2349999999999994</v>
      </c>
      <c r="S22">
        <v>10.31</v>
      </c>
      <c r="T22">
        <v>12.53</v>
      </c>
      <c r="U22">
        <v>14.67</v>
      </c>
      <c r="V22">
        <v>16.670000000000002</v>
      </c>
      <c r="W22">
        <v>18.32</v>
      </c>
      <c r="X22">
        <v>19.510000000000002</v>
      </c>
      <c r="Y22">
        <v>20.420000000000002</v>
      </c>
      <c r="Z22">
        <v>21.04</v>
      </c>
      <c r="AB22" t="s">
        <v>21</v>
      </c>
      <c r="AC22">
        <v>8.2349999999999994</v>
      </c>
      <c r="AD22">
        <v>9.7840000000000007</v>
      </c>
      <c r="AE22">
        <v>10.93</v>
      </c>
      <c r="AF22">
        <v>11.71</v>
      </c>
      <c r="AG22">
        <v>12.03</v>
      </c>
      <c r="AH22">
        <v>11.96</v>
      </c>
      <c r="AI22">
        <v>11.56</v>
      </c>
      <c r="AJ22">
        <v>10.92</v>
      </c>
      <c r="AK22">
        <v>10.11</v>
      </c>
    </row>
    <row r="23" spans="1:37" x14ac:dyDescent="0.25">
      <c r="A23" t="s">
        <v>259</v>
      </c>
      <c r="B23" t="s">
        <v>187</v>
      </c>
      <c r="E23" t="s">
        <v>260</v>
      </c>
      <c r="F23" t="s">
        <v>9</v>
      </c>
      <c r="G23">
        <v>16.489999999999998</v>
      </c>
      <c r="H23">
        <v>22.45</v>
      </c>
      <c r="I23">
        <v>29.57</v>
      </c>
      <c r="J23">
        <v>37.4</v>
      </c>
      <c r="K23">
        <v>45.34</v>
      </c>
      <c r="L23">
        <v>52.88</v>
      </c>
      <c r="M23">
        <v>59.74</v>
      </c>
      <c r="N23">
        <v>65.58</v>
      </c>
      <c r="O23">
        <v>69.959999999999994</v>
      </c>
      <c r="Q23" t="s">
        <v>11</v>
      </c>
      <c r="R23">
        <v>16.489999999999998</v>
      </c>
      <c r="S23">
        <v>23.12</v>
      </c>
      <c r="T23">
        <v>32.159999999999997</v>
      </c>
      <c r="U23">
        <v>43.08</v>
      </c>
      <c r="V23">
        <v>55.76</v>
      </c>
      <c r="W23">
        <v>69.3</v>
      </c>
      <c r="X23">
        <v>82.99</v>
      </c>
      <c r="Y23">
        <v>96.34</v>
      </c>
      <c r="Z23">
        <v>108</v>
      </c>
      <c r="AB23" t="s">
        <v>21</v>
      </c>
      <c r="AC23">
        <v>16.489999999999998</v>
      </c>
      <c r="AD23">
        <v>21.17</v>
      </c>
      <c r="AE23">
        <v>25.61</v>
      </c>
      <c r="AF23">
        <v>29.86</v>
      </c>
      <c r="AG23">
        <v>33.08</v>
      </c>
      <c r="AH23">
        <v>35.409999999999997</v>
      </c>
      <c r="AI23">
        <v>37.04</v>
      </c>
      <c r="AJ23">
        <v>37.81</v>
      </c>
      <c r="AK23">
        <v>37.729999999999997</v>
      </c>
    </row>
    <row r="24" spans="1:37" x14ac:dyDescent="0.25">
      <c r="A24" t="s">
        <v>259</v>
      </c>
      <c r="B24" t="s">
        <v>193</v>
      </c>
      <c r="E24" t="s">
        <v>260</v>
      </c>
      <c r="F24" t="s">
        <v>9</v>
      </c>
      <c r="G24">
        <v>44.48</v>
      </c>
      <c r="H24">
        <v>56.52</v>
      </c>
      <c r="I24">
        <v>68.12</v>
      </c>
      <c r="J24">
        <v>79.11</v>
      </c>
      <c r="K24">
        <v>88.58</v>
      </c>
      <c r="L24">
        <v>95.81</v>
      </c>
      <c r="M24">
        <v>100.4</v>
      </c>
      <c r="N24">
        <v>102.5</v>
      </c>
      <c r="O24">
        <v>102.9</v>
      </c>
      <c r="Q24" t="s">
        <v>11</v>
      </c>
      <c r="R24">
        <v>44.48</v>
      </c>
      <c r="S24">
        <v>57.64</v>
      </c>
      <c r="T24">
        <v>72.040000000000006</v>
      </c>
      <c r="U24">
        <v>87.09</v>
      </c>
      <c r="V24">
        <v>102.1</v>
      </c>
      <c r="W24">
        <v>116.1</v>
      </c>
      <c r="X24">
        <v>128</v>
      </c>
      <c r="Y24">
        <v>137.80000000000001</v>
      </c>
      <c r="Z24">
        <v>146.5</v>
      </c>
      <c r="AB24" t="s">
        <v>21</v>
      </c>
      <c r="AC24">
        <v>44.48</v>
      </c>
      <c r="AD24">
        <v>55.21</v>
      </c>
      <c r="AE24">
        <v>64.349999999999994</v>
      </c>
      <c r="AF24">
        <v>72.38</v>
      </c>
      <c r="AG24">
        <v>78.53</v>
      </c>
      <c r="AH24">
        <v>82.45</v>
      </c>
      <c r="AI24">
        <v>84.25</v>
      </c>
      <c r="AJ24">
        <v>84.29</v>
      </c>
      <c r="AK24">
        <v>82.92</v>
      </c>
    </row>
    <row r="25" spans="1:37" x14ac:dyDescent="0.25">
      <c r="A25" t="s">
        <v>259</v>
      </c>
      <c r="B25" t="s">
        <v>194</v>
      </c>
      <c r="E25" t="s">
        <v>260</v>
      </c>
      <c r="F25" t="s">
        <v>9</v>
      </c>
      <c r="G25">
        <v>10.5</v>
      </c>
      <c r="H25">
        <v>11.66</v>
      </c>
      <c r="I25">
        <v>13</v>
      </c>
      <c r="J25">
        <v>13.72</v>
      </c>
      <c r="K25">
        <v>13.89</v>
      </c>
      <c r="L25">
        <v>14</v>
      </c>
      <c r="M25">
        <v>13.92</v>
      </c>
      <c r="N25">
        <v>13.74</v>
      </c>
      <c r="O25">
        <v>13.69</v>
      </c>
      <c r="Q25" t="s">
        <v>11</v>
      </c>
      <c r="R25">
        <v>10.5</v>
      </c>
      <c r="S25">
        <v>12.34</v>
      </c>
      <c r="T25">
        <v>14.96</v>
      </c>
      <c r="U25">
        <v>17.12</v>
      </c>
      <c r="V25">
        <v>18.940000000000001</v>
      </c>
      <c r="W25">
        <v>20.88</v>
      </c>
      <c r="X25">
        <v>22.34</v>
      </c>
      <c r="Y25">
        <v>23.63</v>
      </c>
      <c r="Z25">
        <v>25.15</v>
      </c>
      <c r="AB25" t="s">
        <v>21</v>
      </c>
      <c r="AC25">
        <v>10.5</v>
      </c>
      <c r="AD25">
        <v>10.39</v>
      </c>
      <c r="AE25">
        <v>10.050000000000001</v>
      </c>
      <c r="AF25">
        <v>9.3539999999999992</v>
      </c>
      <c r="AG25">
        <v>8.407</v>
      </c>
      <c r="AH25">
        <v>7.6420000000000003</v>
      </c>
      <c r="AI25">
        <v>7.0359999999999996</v>
      </c>
      <c r="AJ25">
        <v>6.5110000000000001</v>
      </c>
      <c r="AK25">
        <v>6.06</v>
      </c>
    </row>
    <row r="26" spans="1:37" x14ac:dyDescent="0.25">
      <c r="A26" t="s">
        <v>259</v>
      </c>
      <c r="B26" t="s">
        <v>198</v>
      </c>
      <c r="E26" t="s">
        <v>260</v>
      </c>
      <c r="F26" t="s">
        <v>9</v>
      </c>
      <c r="G26">
        <v>20.2</v>
      </c>
      <c r="H26">
        <v>23.56</v>
      </c>
      <c r="I26">
        <v>27.26</v>
      </c>
      <c r="J26">
        <v>30.07</v>
      </c>
      <c r="K26">
        <v>32.1</v>
      </c>
      <c r="L26">
        <v>33.85</v>
      </c>
      <c r="M26">
        <v>35.090000000000003</v>
      </c>
      <c r="N26">
        <v>35.67</v>
      </c>
      <c r="O26">
        <v>35.619999999999997</v>
      </c>
      <c r="Q26" t="s">
        <v>11</v>
      </c>
      <c r="R26">
        <v>20.2</v>
      </c>
      <c r="S26">
        <v>23.8</v>
      </c>
      <c r="T26">
        <v>28.33</v>
      </c>
      <c r="U26">
        <v>32.130000000000003</v>
      </c>
      <c r="V26">
        <v>35.5</v>
      </c>
      <c r="W26">
        <v>39.11</v>
      </c>
      <c r="X26">
        <v>42.41</v>
      </c>
      <c r="Y26">
        <v>45.21</v>
      </c>
      <c r="Z26">
        <v>47.87</v>
      </c>
      <c r="AB26" t="s">
        <v>21</v>
      </c>
      <c r="AC26">
        <v>20.2</v>
      </c>
      <c r="AD26">
        <v>23.2</v>
      </c>
      <c r="AE26">
        <v>25.98</v>
      </c>
      <c r="AF26">
        <v>27.83</v>
      </c>
      <c r="AG26">
        <v>28.86</v>
      </c>
      <c r="AH26">
        <v>29.43</v>
      </c>
      <c r="AI26">
        <v>29.61</v>
      </c>
      <c r="AJ26">
        <v>29.38</v>
      </c>
      <c r="AK26">
        <v>28.3</v>
      </c>
    </row>
    <row r="27" spans="1:37" x14ac:dyDescent="0.25">
      <c r="A27" t="s">
        <v>259</v>
      </c>
      <c r="B27" t="s">
        <v>200</v>
      </c>
      <c r="E27" t="s">
        <v>260</v>
      </c>
      <c r="F27" t="s">
        <v>9</v>
      </c>
      <c r="G27">
        <v>9.5310000000000006</v>
      </c>
      <c r="H27">
        <v>11.43</v>
      </c>
      <c r="I27">
        <v>13.22</v>
      </c>
      <c r="J27">
        <v>14.77</v>
      </c>
      <c r="K27">
        <v>15.84</v>
      </c>
      <c r="L27">
        <v>16.559999999999999</v>
      </c>
      <c r="M27">
        <v>16.96</v>
      </c>
      <c r="N27">
        <v>17.12</v>
      </c>
      <c r="O27">
        <v>17.07</v>
      </c>
      <c r="Q27" t="s">
        <v>11</v>
      </c>
      <c r="R27">
        <v>9.5310000000000006</v>
      </c>
      <c r="S27">
        <v>11.71</v>
      </c>
      <c r="T27">
        <v>14.06</v>
      </c>
      <c r="U27">
        <v>16.399999999999999</v>
      </c>
      <c r="V27">
        <v>18.510000000000002</v>
      </c>
      <c r="W27">
        <v>20.37</v>
      </c>
      <c r="X27">
        <v>22.02</v>
      </c>
      <c r="Y27">
        <v>23.5</v>
      </c>
      <c r="Z27">
        <v>24.81</v>
      </c>
      <c r="AB27" t="s">
        <v>21</v>
      </c>
      <c r="AC27">
        <v>9.5310000000000006</v>
      </c>
      <c r="AD27">
        <v>11.05</v>
      </c>
      <c r="AE27">
        <v>12.17</v>
      </c>
      <c r="AF27">
        <v>12.9</v>
      </c>
      <c r="AG27">
        <v>13.07</v>
      </c>
      <c r="AH27">
        <v>12.94</v>
      </c>
      <c r="AI27">
        <v>12.59</v>
      </c>
      <c r="AJ27">
        <v>12.1</v>
      </c>
      <c r="AK27">
        <v>11.54</v>
      </c>
    </row>
    <row r="28" spans="1:37" x14ac:dyDescent="0.25">
      <c r="A28" t="s">
        <v>259</v>
      </c>
      <c r="B28" t="s">
        <v>204</v>
      </c>
      <c r="E28" t="s">
        <v>260</v>
      </c>
      <c r="F28" t="s">
        <v>9</v>
      </c>
      <c r="G28">
        <v>8.4540000000000006</v>
      </c>
      <c r="H28">
        <v>10.53</v>
      </c>
      <c r="I28">
        <v>12.62</v>
      </c>
      <c r="J28">
        <v>14.56</v>
      </c>
      <c r="K28">
        <v>16.21</v>
      </c>
      <c r="L28">
        <v>17.48</v>
      </c>
      <c r="M28">
        <v>18.32</v>
      </c>
      <c r="N28">
        <v>18.78</v>
      </c>
      <c r="O28">
        <v>18.93</v>
      </c>
      <c r="Q28" t="s">
        <v>11</v>
      </c>
      <c r="R28">
        <v>8.4540000000000006</v>
      </c>
      <c r="S28">
        <v>10.72</v>
      </c>
      <c r="T28">
        <v>13.32</v>
      </c>
      <c r="U28">
        <v>16.03</v>
      </c>
      <c r="V28">
        <v>18.739999999999998</v>
      </c>
      <c r="W28">
        <v>21.28</v>
      </c>
      <c r="X28">
        <v>23.45</v>
      </c>
      <c r="Y28">
        <v>25.38</v>
      </c>
      <c r="Z28">
        <v>27.11</v>
      </c>
      <c r="AB28" t="s">
        <v>21</v>
      </c>
      <c r="AC28">
        <v>8.4540000000000006</v>
      </c>
      <c r="AD28">
        <v>10.220000000000001</v>
      </c>
      <c r="AE28">
        <v>11.64</v>
      </c>
      <c r="AF28">
        <v>12.74</v>
      </c>
      <c r="AG28">
        <v>13.39</v>
      </c>
      <c r="AH28">
        <v>13.65</v>
      </c>
      <c r="AI28">
        <v>13.55</v>
      </c>
      <c r="AJ28">
        <v>13.16</v>
      </c>
      <c r="AK28">
        <v>12.54</v>
      </c>
    </row>
    <row r="29" spans="1:37" x14ac:dyDescent="0.25">
      <c r="A29" t="s">
        <v>259</v>
      </c>
      <c r="B29" t="s">
        <v>210</v>
      </c>
      <c r="E29" t="s">
        <v>260</v>
      </c>
      <c r="F29" t="s">
        <v>9</v>
      </c>
      <c r="G29">
        <v>44.78</v>
      </c>
      <c r="H29">
        <v>59.83</v>
      </c>
      <c r="I29">
        <v>76.25</v>
      </c>
      <c r="J29">
        <v>93.02</v>
      </c>
      <c r="K29">
        <v>108.6</v>
      </c>
      <c r="L29">
        <v>122.1</v>
      </c>
      <c r="M29">
        <v>132.9</v>
      </c>
      <c r="N29">
        <v>140.1</v>
      </c>
      <c r="O29">
        <v>144.6</v>
      </c>
      <c r="Q29" t="s">
        <v>11</v>
      </c>
      <c r="R29">
        <v>44.78</v>
      </c>
      <c r="S29">
        <v>60.6</v>
      </c>
      <c r="T29">
        <v>79.569999999999993</v>
      </c>
      <c r="U29">
        <v>100.7</v>
      </c>
      <c r="V29">
        <v>122.8</v>
      </c>
      <c r="W29">
        <v>144.9</v>
      </c>
      <c r="X29">
        <v>165.3</v>
      </c>
      <c r="Y29">
        <v>182.8</v>
      </c>
      <c r="Z29">
        <v>198.4</v>
      </c>
      <c r="AB29" t="s">
        <v>21</v>
      </c>
      <c r="AC29">
        <v>44.78</v>
      </c>
      <c r="AD29">
        <v>57.97</v>
      </c>
      <c r="AE29">
        <v>70.27</v>
      </c>
      <c r="AF29">
        <v>81.55</v>
      </c>
      <c r="AG29">
        <v>90.3</v>
      </c>
      <c r="AH29">
        <v>96.63</v>
      </c>
      <c r="AI29">
        <v>100.5</v>
      </c>
      <c r="AJ29">
        <v>101.7</v>
      </c>
      <c r="AK29">
        <v>100.9</v>
      </c>
    </row>
    <row r="30" spans="1:37" x14ac:dyDescent="0.25">
      <c r="A30" t="s">
        <v>259</v>
      </c>
      <c r="B30" t="s">
        <v>220</v>
      </c>
      <c r="E30" t="s">
        <v>260</v>
      </c>
      <c r="F30" t="s">
        <v>9</v>
      </c>
      <c r="G30">
        <v>32.35</v>
      </c>
      <c r="H30">
        <v>40.15</v>
      </c>
      <c r="I30">
        <v>47.67</v>
      </c>
      <c r="J30">
        <v>54.4</v>
      </c>
      <c r="K30">
        <v>59.71</v>
      </c>
      <c r="L30">
        <v>63.27</v>
      </c>
      <c r="M30">
        <v>65.08</v>
      </c>
      <c r="N30">
        <v>65.86</v>
      </c>
      <c r="O30">
        <v>65.62</v>
      </c>
      <c r="Q30" t="s">
        <v>11</v>
      </c>
      <c r="R30">
        <v>32.35</v>
      </c>
      <c r="S30">
        <v>40.909999999999997</v>
      </c>
      <c r="T30">
        <v>50.25</v>
      </c>
      <c r="U30">
        <v>59.59</v>
      </c>
      <c r="V30">
        <v>68.239999999999995</v>
      </c>
      <c r="W30">
        <v>75.430000000000007</v>
      </c>
      <c r="X30">
        <v>80.89</v>
      </c>
      <c r="Y30">
        <v>85.61</v>
      </c>
      <c r="Z30">
        <v>89.52</v>
      </c>
      <c r="AB30" t="s">
        <v>21</v>
      </c>
      <c r="AC30">
        <v>32.35</v>
      </c>
      <c r="AD30">
        <v>39.03</v>
      </c>
      <c r="AE30">
        <v>44.26</v>
      </c>
      <c r="AF30">
        <v>48.2</v>
      </c>
      <c r="AG30">
        <v>50.47</v>
      </c>
      <c r="AH30">
        <v>51.12</v>
      </c>
      <c r="AI30">
        <v>50.35</v>
      </c>
      <c r="AJ30">
        <v>48.74</v>
      </c>
      <c r="AK30">
        <v>46.41</v>
      </c>
    </row>
    <row r="191" spans="4:37" x14ac:dyDescent="0.25">
      <c r="G191">
        <f>SUM(G2:G189)</f>
        <v>700.995</v>
      </c>
      <c r="H191">
        <f t="shared" ref="H191:AK191" si="0">SUM(H2:H189)</f>
        <v>899.80799999999988</v>
      </c>
      <c r="I191">
        <f t="shared" si="0"/>
        <v>1113.604</v>
      </c>
      <c r="J191">
        <f t="shared" si="0"/>
        <v>1326.4459999999999</v>
      </c>
      <c r="K191">
        <f t="shared" si="0"/>
        <v>1523.3289999999995</v>
      </c>
      <c r="L191">
        <f t="shared" si="0"/>
        <v>1691.6999999999996</v>
      </c>
      <c r="M191">
        <f t="shared" si="0"/>
        <v>1821.2160000000001</v>
      </c>
      <c r="N191">
        <f t="shared" si="0"/>
        <v>1908.9599999999996</v>
      </c>
      <c r="O191">
        <f t="shared" si="0"/>
        <v>1957.1030000000001</v>
      </c>
      <c r="R191">
        <f t="shared" si="0"/>
        <v>700.995</v>
      </c>
      <c r="S191">
        <f t="shared" si="0"/>
        <v>916.93799999999999</v>
      </c>
      <c r="T191">
        <f t="shared" si="0"/>
        <v>1180.04</v>
      </c>
      <c r="U191">
        <f t="shared" si="0"/>
        <v>1469.6949999999999</v>
      </c>
      <c r="V191">
        <f t="shared" si="0"/>
        <v>1777.1349999999998</v>
      </c>
      <c r="W191">
        <f t="shared" si="0"/>
        <v>2081.2269999999999</v>
      </c>
      <c r="X191">
        <f t="shared" si="0"/>
        <v>2358.3669999999997</v>
      </c>
      <c r="Y191">
        <f t="shared" si="0"/>
        <v>2604.1450000000009</v>
      </c>
      <c r="Z191">
        <f t="shared" si="0"/>
        <v>2814.3150000000005</v>
      </c>
      <c r="AC191">
        <f t="shared" si="0"/>
        <v>700.995</v>
      </c>
      <c r="AD191">
        <f t="shared" si="0"/>
        <v>868.37</v>
      </c>
      <c r="AE191">
        <f t="shared" si="0"/>
        <v>1017.2179999999998</v>
      </c>
      <c r="AF191">
        <f t="shared" si="0"/>
        <v>1147.5580000000002</v>
      </c>
      <c r="AG191">
        <f t="shared" si="0"/>
        <v>1244.1469999999999</v>
      </c>
      <c r="AH191">
        <f t="shared" si="0"/>
        <v>1305.643</v>
      </c>
      <c r="AI191">
        <f t="shared" si="0"/>
        <v>1333.3779999999995</v>
      </c>
      <c r="AJ191">
        <f t="shared" si="0"/>
        <v>1327.683</v>
      </c>
      <c r="AK191">
        <f t="shared" si="0"/>
        <v>1291.4269999999999</v>
      </c>
    </row>
    <row r="192" spans="4:37" x14ac:dyDescent="0.25">
      <c r="D192" s="13" t="s">
        <v>224</v>
      </c>
      <c r="E192" t="s">
        <v>223</v>
      </c>
      <c r="G192">
        <f>SUMIF(SDG4LIC!G2:'SDG4LIC'!G189, "&lt; 97",G2:G189)</f>
        <v>700.995</v>
      </c>
      <c r="H192">
        <f>SUMIF(SDG4LIC!H2:'SDG4LIC'!H189, "&lt; 97",H2:H189)</f>
        <v>899.80799999999988</v>
      </c>
      <c r="I192">
        <f>SUMIF(SDG4LIC!I2:'SDG4LIC'!I189, "&lt; 97",I2:I189)</f>
        <v>1113.604</v>
      </c>
      <c r="J192">
        <f>SUMIF(SDG4LIC!J2:'SDG4LIC'!J189, "&lt; 97",J2:J189)</f>
        <v>1326.4459999999999</v>
      </c>
      <c r="K192">
        <f>SUMIF(SDG4LIC!K2:'SDG4LIC'!K189, "&lt; 97",K2:K189)</f>
        <v>1523.3289999999995</v>
      </c>
      <c r="L192">
        <f>SUMIF(SDG4LIC!L2:'SDG4LIC'!L189, "&lt; 97",L2:L189)</f>
        <v>1691.6999999999996</v>
      </c>
      <c r="M192">
        <f>SUMIF(SDG4LIC!M2:'SDG4LIC'!M189, "&lt; 97",M2:M189)</f>
        <v>1821.2160000000001</v>
      </c>
      <c r="N192">
        <f>SUMIF(SDG4LIC!N2:'SDG4LIC'!N189, "&lt; 97",N2:N189)</f>
        <v>1889.4399999999996</v>
      </c>
      <c r="O192">
        <f>SUMIF(SDG4LIC!O2:'SDG4LIC'!O189, "&lt; 97",O2:O189)</f>
        <v>1939.163</v>
      </c>
      <c r="R192">
        <f>SUMIF(SDG4LIC!R2:'SDG4LIC'!R189, "&lt; 97",R2:R189)</f>
        <v>700.995</v>
      </c>
      <c r="S192">
        <f>SUMIF(SDG4LIC!S2:'SDG4LIC'!S189, "&lt; 97",S2:S189)</f>
        <v>916.93799999999999</v>
      </c>
      <c r="T192">
        <f>SUMIF(SDG4LIC!T2:'SDG4LIC'!T189, "&lt; 97",T2:T189)</f>
        <v>1180.04</v>
      </c>
      <c r="U192">
        <f>SUMIF(SDG4LIC!U2:'SDG4LIC'!U189, "&lt; 97",U2:U189)</f>
        <v>1469.6949999999999</v>
      </c>
      <c r="V192">
        <f>SUMIF(SDG4LIC!V2:'SDG4LIC'!V189, "&lt; 97",V2:V189)</f>
        <v>1777.1349999999998</v>
      </c>
      <c r="W192">
        <f>SUMIF(SDG4LIC!W2:'SDG4LIC'!W189, "&lt; 97",W2:W189)</f>
        <v>2081.2269999999999</v>
      </c>
      <c r="X192">
        <f>SUMIF(SDG4LIC!X2:'SDG4LIC'!X189, "&lt; 97",X2:X189)</f>
        <v>2358.3669999999997</v>
      </c>
      <c r="Y192">
        <f>SUMIF(SDG4LIC!Y2:'SDG4LIC'!Y189, "&lt; 97",Y2:Y189)</f>
        <v>2604.1450000000009</v>
      </c>
      <c r="Z192">
        <f>SUMIF(SDG4LIC!Z2:'SDG4LIC'!Z189, "&lt; 97",Z2:Z189)</f>
        <v>2814.3150000000005</v>
      </c>
      <c r="AC192">
        <f>SUMIF(SDG4LIC!AC2:'SDG4LIC'!AC189, "&lt; 97",AC2:AC189)</f>
        <v>700.995</v>
      </c>
      <c r="AD192">
        <f>SUMIF(SDG4LIC!AD2:'SDG4LIC'!AD189, "&lt; 97",AD2:AD189)</f>
        <v>868.37</v>
      </c>
      <c r="AE192">
        <f>SUMIF(SDG4LIC!AE2:'SDG4LIC'!AE189, "&lt; 97",AE2:AE189)</f>
        <v>1017.2179999999998</v>
      </c>
      <c r="AF192">
        <f>SUMIF(SDG4LIC!AF2:'SDG4LIC'!AF189, "&lt; 97",AF2:AF189)</f>
        <v>1147.5580000000002</v>
      </c>
      <c r="AG192">
        <f>SUMIF(SDG4LIC!AG2:'SDG4LIC'!AG189, "&lt; 97",AG2:AG189)</f>
        <v>1231.077</v>
      </c>
      <c r="AH192">
        <f>SUMIF(SDG4LIC!AH2:'SDG4LIC'!AH189, "&lt; 97",AH2:AH189)</f>
        <v>1101.1579999999999</v>
      </c>
      <c r="AI192">
        <f>SUMIF(SDG4LIC!AI2:'SDG4LIC'!AI189, "&lt; 97",AI2:AI189)</f>
        <v>525.29900000000009</v>
      </c>
      <c r="AJ192">
        <f>SUMIF(SDG4LIC!AJ2:'SDG4LIC'!AJ189, "&lt; 97",AJ2:AJ189)</f>
        <v>384.53300000000002</v>
      </c>
      <c r="AK192">
        <f>SUMIF(SDG4LIC!AK2:'SDG4LIC'!AK189, "&lt; 97",AK2:AK189)</f>
        <v>127.1</v>
      </c>
    </row>
    <row r="193" spans="4:37" x14ac:dyDescent="0.25">
      <c r="D193" s="13" t="s">
        <v>225</v>
      </c>
      <c r="E193" t="s">
        <v>223</v>
      </c>
      <c r="F193" t="s">
        <v>9</v>
      </c>
      <c r="G193">
        <f>ROUND(100*G192/G191,1)</f>
        <v>100</v>
      </c>
      <c r="H193">
        <f t="shared" ref="H193:AK193" si="1">ROUND(100*H192/H191,1)</f>
        <v>100</v>
      </c>
      <c r="I193">
        <f t="shared" si="1"/>
        <v>100</v>
      </c>
      <c r="J193">
        <f t="shared" si="1"/>
        <v>100</v>
      </c>
      <c r="K193">
        <f t="shared" si="1"/>
        <v>100</v>
      </c>
      <c r="L193">
        <f t="shared" si="1"/>
        <v>100</v>
      </c>
      <c r="M193">
        <f t="shared" si="1"/>
        <v>100</v>
      </c>
      <c r="N193">
        <f t="shared" si="1"/>
        <v>99</v>
      </c>
      <c r="O193">
        <f t="shared" si="1"/>
        <v>99.1</v>
      </c>
      <c r="R193">
        <f t="shared" si="1"/>
        <v>100</v>
      </c>
      <c r="S193">
        <f t="shared" si="1"/>
        <v>100</v>
      </c>
      <c r="T193">
        <f t="shared" si="1"/>
        <v>100</v>
      </c>
      <c r="U193">
        <f t="shared" si="1"/>
        <v>100</v>
      </c>
      <c r="V193">
        <f t="shared" si="1"/>
        <v>100</v>
      </c>
      <c r="W193">
        <f t="shared" si="1"/>
        <v>100</v>
      </c>
      <c r="X193">
        <f t="shared" si="1"/>
        <v>100</v>
      </c>
      <c r="Y193">
        <f t="shared" si="1"/>
        <v>100</v>
      </c>
      <c r="Z193">
        <f t="shared" si="1"/>
        <v>100</v>
      </c>
      <c r="AC193">
        <f t="shared" si="1"/>
        <v>100</v>
      </c>
      <c r="AD193">
        <f t="shared" si="1"/>
        <v>100</v>
      </c>
      <c r="AE193">
        <f t="shared" si="1"/>
        <v>100</v>
      </c>
      <c r="AF193">
        <f t="shared" si="1"/>
        <v>100</v>
      </c>
      <c r="AG193">
        <f t="shared" si="1"/>
        <v>98.9</v>
      </c>
      <c r="AH193">
        <f t="shared" si="1"/>
        <v>84.3</v>
      </c>
      <c r="AI193">
        <f t="shared" si="1"/>
        <v>39.4</v>
      </c>
      <c r="AJ193">
        <f t="shared" si="1"/>
        <v>29</v>
      </c>
      <c r="AK193">
        <f t="shared" si="1"/>
        <v>9.8000000000000007</v>
      </c>
    </row>
    <row r="194" spans="4:37" x14ac:dyDescent="0.25">
      <c r="D194" s="13" t="s">
        <v>224</v>
      </c>
      <c r="E194" t="s">
        <v>233</v>
      </c>
      <c r="G194">
        <f>SUMIF(SDG4LIC!G2:'SDG4LIC'!G189, "&lt; 90",G2:G189)</f>
        <v>700.995</v>
      </c>
      <c r="H194">
        <f>SUMIF(SDG4LIC!H2:'SDG4LIC'!H189, "&lt; 90",H2:H189)</f>
        <v>899.80799999999988</v>
      </c>
      <c r="I194">
        <f>SUMIF(SDG4LIC!I2:'SDG4LIC'!I189, "&lt; 90",I2:I189)</f>
        <v>1113.604</v>
      </c>
      <c r="J194">
        <f>SUMIF(SDG4LIC!J2:'SDG4LIC'!J189, "&lt; 90",J2:J189)</f>
        <v>1326.4459999999999</v>
      </c>
      <c r="K194">
        <f>SUMIF(SDG4LIC!K2:'SDG4LIC'!K189, "&lt; 90",K2:K189)</f>
        <v>1499.2789999999995</v>
      </c>
      <c r="L194">
        <f>SUMIF(SDG4LIC!L2:'SDG4LIC'!L189, "&lt; 90",L2:L189)</f>
        <v>1669.1799999999996</v>
      </c>
      <c r="M194">
        <f>SUMIF(SDG4LIC!M2:'SDG4LIC'!M189, "&lt; 90",M2:M189)</f>
        <v>1800.1859999999999</v>
      </c>
      <c r="N194">
        <f>SUMIF(SDG4LIC!N2:'SDG4LIC'!N189, "&lt; 90",N2:N189)</f>
        <v>1872.3199999999997</v>
      </c>
      <c r="O194">
        <f>SUMIF(SDG4LIC!O2:'SDG4LIC'!O189, "&lt; 90",O2:O189)</f>
        <v>1821.8539999999998</v>
      </c>
      <c r="R194">
        <f>SUMIF(SDG4LIC!R2:'SDG4LIC'!R189, "&lt; 90",R2:R189)</f>
        <v>700.995</v>
      </c>
      <c r="S194">
        <f>SUMIF(SDG4LIC!S2:'SDG4LIC'!S189, "&lt; 90",S2:S189)</f>
        <v>916.93799999999999</v>
      </c>
      <c r="T194">
        <f>SUMIF(SDG4LIC!T2:'SDG4LIC'!T189, "&lt; 90",T2:T189)</f>
        <v>1180.04</v>
      </c>
      <c r="U194">
        <f>SUMIF(SDG4LIC!U2:'SDG4LIC'!U189, "&lt; 90",U2:U189)</f>
        <v>1469.6949999999999</v>
      </c>
      <c r="V194">
        <f>SUMIF(SDG4LIC!V2:'SDG4LIC'!V189, "&lt; 90",V2:V189)</f>
        <v>1777.1349999999998</v>
      </c>
      <c r="W194">
        <f>SUMIF(SDG4LIC!W2:'SDG4LIC'!W189, "&lt; 90",W2:W189)</f>
        <v>2081.2269999999999</v>
      </c>
      <c r="X194">
        <f>SUMIF(SDG4LIC!X2:'SDG4LIC'!X189, "&lt; 90",X2:X189)</f>
        <v>2358.3669999999997</v>
      </c>
      <c r="Y194">
        <f>SUMIF(SDG4LIC!Y2:'SDG4LIC'!Y189, "&lt; 90",Y2:Y189)</f>
        <v>2604.1450000000009</v>
      </c>
      <c r="Z194">
        <f>SUMIF(SDG4LIC!Z2:'SDG4LIC'!Z189, "&lt; 90",Z2:Z189)</f>
        <v>2814.3150000000005</v>
      </c>
      <c r="AC194">
        <f>SUMIF(SDG4LIC!AC2:'SDG4LIC'!AC189, "&lt; 90",AC2:AC189)</f>
        <v>700.995</v>
      </c>
      <c r="AD194">
        <f>SUMIF(SDG4LIC!AD2:'SDG4LIC'!AD189, "&lt; 90",AD2:AD189)</f>
        <v>868.37</v>
      </c>
      <c r="AE194">
        <f>SUMIF(SDG4LIC!AE2:'SDG4LIC'!AE189, "&lt; 90",AE2:AE189)</f>
        <v>991.11799999999982</v>
      </c>
      <c r="AF194">
        <f>SUMIF(SDG4LIC!AF2:'SDG4LIC'!AF189, "&lt; 90",AF2:AF189)</f>
        <v>1109.3380000000002</v>
      </c>
      <c r="AG194">
        <f>SUMIF(SDG4LIC!AG2:'SDG4LIC'!AG189, "&lt; 90",AG2:AG189)</f>
        <v>985.29900000000009</v>
      </c>
      <c r="AH194">
        <f>SUMIF(SDG4LIC!AH2:'SDG4LIC'!AH189, "&lt; 90",AH2:AH189)</f>
        <v>603.04899999999998</v>
      </c>
      <c r="AI194">
        <f>SUMIF(SDG4LIC!AI2:'SDG4LIC'!AI189, "&lt; 90",AI2:AI189)</f>
        <v>160.44</v>
      </c>
      <c r="AJ194">
        <f>SUMIF(SDG4LIC!AJ2:'SDG4LIC'!AJ189, "&lt; 90",AJ2:AJ189)</f>
        <v>89.35</v>
      </c>
      <c r="AK194">
        <f>SUMIF(SDG4LIC!AK2:'SDG4LIC'!AK189, "&lt; 90",AK2:AK189)</f>
        <v>74.83</v>
      </c>
    </row>
    <row r="195" spans="4:37" x14ac:dyDescent="0.25">
      <c r="D195" s="13" t="s">
        <v>225</v>
      </c>
      <c r="E195" t="s">
        <v>233</v>
      </c>
      <c r="G195">
        <f>ROUND(100*G194/G191,2)</f>
        <v>100</v>
      </c>
      <c r="H195">
        <f t="shared" ref="H195:AK195" si="2">ROUND(100*H194/H191,2)</f>
        <v>100</v>
      </c>
      <c r="I195">
        <f t="shared" si="2"/>
        <v>100</v>
      </c>
      <c r="J195">
        <f t="shared" si="2"/>
        <v>100</v>
      </c>
      <c r="K195">
        <f t="shared" si="2"/>
        <v>98.42</v>
      </c>
      <c r="L195">
        <f t="shared" si="2"/>
        <v>98.67</v>
      </c>
      <c r="M195">
        <f t="shared" si="2"/>
        <v>98.85</v>
      </c>
      <c r="N195">
        <f t="shared" si="2"/>
        <v>98.08</v>
      </c>
      <c r="O195">
        <f t="shared" si="2"/>
        <v>93.09</v>
      </c>
      <c r="R195">
        <f t="shared" si="2"/>
        <v>100</v>
      </c>
      <c r="S195">
        <f t="shared" si="2"/>
        <v>100</v>
      </c>
      <c r="T195">
        <f t="shared" si="2"/>
        <v>100</v>
      </c>
      <c r="U195">
        <f t="shared" si="2"/>
        <v>100</v>
      </c>
      <c r="V195">
        <f t="shared" si="2"/>
        <v>100</v>
      </c>
      <c r="W195">
        <f t="shared" si="2"/>
        <v>100</v>
      </c>
      <c r="X195">
        <f t="shared" si="2"/>
        <v>100</v>
      </c>
      <c r="Y195">
        <f t="shared" si="2"/>
        <v>100</v>
      </c>
      <c r="Z195">
        <f t="shared" si="2"/>
        <v>100</v>
      </c>
      <c r="AC195">
        <f t="shared" si="2"/>
        <v>100</v>
      </c>
      <c r="AD195">
        <f t="shared" si="2"/>
        <v>100</v>
      </c>
      <c r="AE195">
        <f t="shared" si="2"/>
        <v>97.43</v>
      </c>
      <c r="AF195">
        <f t="shared" si="2"/>
        <v>96.67</v>
      </c>
      <c r="AG195">
        <f t="shared" si="2"/>
        <v>79.19</v>
      </c>
      <c r="AH195">
        <f t="shared" si="2"/>
        <v>46.19</v>
      </c>
      <c r="AI195">
        <f t="shared" si="2"/>
        <v>12.03</v>
      </c>
      <c r="AJ195">
        <f t="shared" si="2"/>
        <v>6.73</v>
      </c>
      <c r="AK195">
        <f t="shared" si="2"/>
        <v>5.79</v>
      </c>
    </row>
    <row r="196" spans="4:37" x14ac:dyDescent="0.25">
      <c r="D196" s="13" t="s">
        <v>225</v>
      </c>
      <c r="E196" t="s">
        <v>302</v>
      </c>
      <c r="G196">
        <f>ROUND(100*(G191-G194)/G191,1)</f>
        <v>0</v>
      </c>
      <c r="H196">
        <f t="shared" ref="H196:AK196" si="3">ROUND(100*(H191-H194)/H191,1)</f>
        <v>0</v>
      </c>
      <c r="I196">
        <f t="shared" si="3"/>
        <v>0</v>
      </c>
      <c r="J196">
        <f t="shared" si="3"/>
        <v>0</v>
      </c>
      <c r="K196">
        <f t="shared" si="3"/>
        <v>1.6</v>
      </c>
      <c r="L196">
        <f t="shared" si="3"/>
        <v>1.3</v>
      </c>
      <c r="M196">
        <f t="shared" si="3"/>
        <v>1.2</v>
      </c>
      <c r="N196">
        <f t="shared" si="3"/>
        <v>1.9</v>
      </c>
      <c r="O196">
        <f t="shared" si="3"/>
        <v>6.9</v>
      </c>
      <c r="P196" t="e">
        <f t="shared" si="3"/>
        <v>#DIV/0!</v>
      </c>
      <c r="Q196" t="e">
        <f t="shared" si="3"/>
        <v>#DIV/0!</v>
      </c>
      <c r="R196">
        <f t="shared" si="3"/>
        <v>0</v>
      </c>
      <c r="S196">
        <f t="shared" si="3"/>
        <v>0</v>
      </c>
      <c r="T196">
        <f t="shared" si="3"/>
        <v>0</v>
      </c>
      <c r="U196">
        <f t="shared" si="3"/>
        <v>0</v>
      </c>
      <c r="V196">
        <f t="shared" si="3"/>
        <v>0</v>
      </c>
      <c r="W196">
        <f t="shared" si="3"/>
        <v>0</v>
      </c>
      <c r="X196">
        <f t="shared" si="3"/>
        <v>0</v>
      </c>
      <c r="Y196">
        <f t="shared" si="3"/>
        <v>0</v>
      </c>
      <c r="Z196">
        <f t="shared" si="3"/>
        <v>0</v>
      </c>
      <c r="AA196" t="e">
        <f t="shared" si="3"/>
        <v>#DIV/0!</v>
      </c>
      <c r="AB196" t="e">
        <f t="shared" si="3"/>
        <v>#DIV/0!</v>
      </c>
      <c r="AC196">
        <f t="shared" si="3"/>
        <v>0</v>
      </c>
      <c r="AD196">
        <f t="shared" si="3"/>
        <v>0</v>
      </c>
      <c r="AE196">
        <f t="shared" si="3"/>
        <v>2.6</v>
      </c>
      <c r="AF196">
        <f t="shared" si="3"/>
        <v>3.3</v>
      </c>
      <c r="AG196">
        <f t="shared" si="3"/>
        <v>20.8</v>
      </c>
      <c r="AH196">
        <f t="shared" si="3"/>
        <v>53.8</v>
      </c>
      <c r="AI196">
        <f t="shared" si="3"/>
        <v>88</v>
      </c>
      <c r="AJ196">
        <f t="shared" si="3"/>
        <v>93.3</v>
      </c>
      <c r="AK196">
        <f t="shared" si="3"/>
        <v>94.2</v>
      </c>
    </row>
    <row r="197" spans="4:37" x14ac:dyDescent="0.25">
      <c r="D197" s="13"/>
    </row>
    <row r="198" spans="4:37" x14ac:dyDescent="0.25">
      <c r="D198" s="13"/>
    </row>
    <row r="199" spans="4:37" x14ac:dyDescent="0.25">
      <c r="D199" s="13"/>
      <c r="F199" s="28" t="s">
        <v>303</v>
      </c>
      <c r="G199" s="29"/>
      <c r="H199" s="29"/>
      <c r="I199" s="29"/>
      <c r="J199" s="29"/>
      <c r="K199" s="29"/>
      <c r="L199" s="29"/>
      <c r="M199" s="29"/>
      <c r="N199" s="29"/>
      <c r="O199" s="30"/>
    </row>
    <row r="200" spans="4:37" x14ac:dyDescent="0.25">
      <c r="D200" s="13"/>
      <c r="F200" s="4"/>
      <c r="G200" s="14">
        <v>2020</v>
      </c>
      <c r="H200" s="14">
        <v>2030</v>
      </c>
      <c r="I200" s="14">
        <v>2040</v>
      </c>
      <c r="J200" s="14">
        <v>2050</v>
      </c>
      <c r="K200" s="14">
        <v>2060</v>
      </c>
      <c r="L200" s="14">
        <v>2070</v>
      </c>
      <c r="M200" s="14">
        <v>2080</v>
      </c>
      <c r="N200" s="14">
        <v>2090</v>
      </c>
      <c r="O200" s="14">
        <v>2100</v>
      </c>
    </row>
    <row r="201" spans="4:37" x14ac:dyDescent="0.25">
      <c r="D201" s="13"/>
      <c r="F201" s="4" t="s">
        <v>231</v>
      </c>
      <c r="G201" s="4">
        <v>0</v>
      </c>
      <c r="H201" s="4">
        <v>0</v>
      </c>
      <c r="I201" s="4">
        <v>0</v>
      </c>
      <c r="J201" s="4">
        <v>0</v>
      </c>
      <c r="K201" s="4">
        <v>0</v>
      </c>
      <c r="L201" s="4">
        <v>0</v>
      </c>
      <c r="M201" s="4">
        <v>0</v>
      </c>
      <c r="N201" s="4">
        <v>0</v>
      </c>
      <c r="O201" s="4">
        <v>0</v>
      </c>
    </row>
    <row r="202" spans="4:37" x14ac:dyDescent="0.25">
      <c r="D202" s="13"/>
      <c r="F202" s="4" t="s">
        <v>230</v>
      </c>
      <c r="G202" s="18">
        <v>0</v>
      </c>
      <c r="H202" s="18">
        <v>0</v>
      </c>
      <c r="I202" s="18">
        <v>0</v>
      </c>
      <c r="J202" s="18">
        <v>0</v>
      </c>
      <c r="K202" s="18">
        <v>1.6</v>
      </c>
      <c r="L202" s="18">
        <v>1.3</v>
      </c>
      <c r="M202" s="18">
        <v>1.2</v>
      </c>
      <c r="N202" s="18">
        <v>1.9</v>
      </c>
      <c r="O202" s="18">
        <v>6.9</v>
      </c>
    </row>
    <row r="203" spans="4:37" x14ac:dyDescent="0.25">
      <c r="D203" s="13"/>
      <c r="F203" s="4" t="s">
        <v>229</v>
      </c>
      <c r="G203" s="18">
        <v>0</v>
      </c>
      <c r="H203" s="18">
        <v>0</v>
      </c>
      <c r="I203" s="18">
        <v>2.6</v>
      </c>
      <c r="J203" s="18">
        <v>3.3</v>
      </c>
      <c r="K203" s="18">
        <v>20.8</v>
      </c>
      <c r="L203" s="18">
        <v>53.8</v>
      </c>
      <c r="M203" s="18">
        <v>88</v>
      </c>
      <c r="N203" s="18">
        <v>93.3</v>
      </c>
      <c r="O203" s="18">
        <v>94.2</v>
      </c>
    </row>
    <row r="205" spans="4:37" x14ac:dyDescent="0.25">
      <c r="F205" s="28" t="s">
        <v>266</v>
      </c>
      <c r="G205" s="29"/>
      <c r="H205" s="29"/>
      <c r="I205" s="29"/>
      <c r="J205" s="29"/>
      <c r="K205" s="29"/>
      <c r="L205" s="29"/>
      <c r="M205" s="29"/>
      <c r="N205" s="29"/>
      <c r="O205" s="30"/>
    </row>
    <row r="206" spans="4:37" x14ac:dyDescent="0.25">
      <c r="F206" s="4"/>
      <c r="G206" s="14">
        <v>2020</v>
      </c>
      <c r="H206" s="14">
        <v>2030</v>
      </c>
      <c r="I206" s="14">
        <v>2040</v>
      </c>
      <c r="J206" s="14">
        <v>2050</v>
      </c>
      <c r="K206" s="14">
        <v>2060</v>
      </c>
      <c r="L206" s="14">
        <v>2070</v>
      </c>
      <c r="M206" s="14">
        <v>2080</v>
      </c>
      <c r="N206" s="14">
        <v>2090</v>
      </c>
      <c r="O206" s="14">
        <v>2100</v>
      </c>
    </row>
    <row r="207" spans="4:37" x14ac:dyDescent="0.25">
      <c r="F207" s="4" t="s">
        <v>226</v>
      </c>
      <c r="G207" s="18">
        <v>700.995</v>
      </c>
      <c r="H207" s="18">
        <v>899.80799999999988</v>
      </c>
      <c r="I207" s="18">
        <v>1113.604</v>
      </c>
      <c r="J207" s="18">
        <v>1326.4459999999999</v>
      </c>
      <c r="K207" s="18">
        <v>1523.3289999999995</v>
      </c>
      <c r="L207" s="18">
        <v>1691.6999999999996</v>
      </c>
      <c r="M207" s="18">
        <v>1821.2160000000001</v>
      </c>
      <c r="N207" s="18">
        <v>1889.4399999999996</v>
      </c>
      <c r="O207" s="18">
        <v>1939.163</v>
      </c>
    </row>
    <row r="208" spans="4:37" x14ac:dyDescent="0.25">
      <c r="F208" s="4" t="s">
        <v>230</v>
      </c>
      <c r="G208" s="18">
        <v>100</v>
      </c>
      <c r="H208" s="18">
        <v>100</v>
      </c>
      <c r="I208" s="18">
        <v>100</v>
      </c>
      <c r="J208" s="18">
        <v>100</v>
      </c>
      <c r="K208" s="18">
        <v>100</v>
      </c>
      <c r="L208" s="18">
        <v>100</v>
      </c>
      <c r="M208" s="18">
        <v>100</v>
      </c>
      <c r="N208" s="18">
        <v>99</v>
      </c>
      <c r="O208" s="18">
        <v>99.1</v>
      </c>
    </row>
    <row r="209" spans="6:15" x14ac:dyDescent="0.25">
      <c r="F209" s="4"/>
      <c r="G209" s="4"/>
      <c r="H209" s="4"/>
      <c r="I209" s="4"/>
      <c r="J209" s="4"/>
      <c r="K209" s="4"/>
      <c r="L209" s="4"/>
      <c r="M209" s="4"/>
      <c r="N209" s="4"/>
      <c r="O209" s="4"/>
    </row>
    <row r="210" spans="6:15" x14ac:dyDescent="0.25">
      <c r="F210" s="4" t="s">
        <v>227</v>
      </c>
      <c r="G210" s="18">
        <v>700.995</v>
      </c>
      <c r="H210" s="18">
        <v>868.37</v>
      </c>
      <c r="I210" s="18">
        <v>1017.2179999999998</v>
      </c>
      <c r="J210" s="18">
        <v>1147.5580000000002</v>
      </c>
      <c r="K210" s="18">
        <v>1231.077</v>
      </c>
      <c r="L210" s="18">
        <v>1101.1579999999999</v>
      </c>
      <c r="M210" s="18">
        <v>525.29900000000009</v>
      </c>
      <c r="N210" s="18">
        <v>384.53300000000002</v>
      </c>
      <c r="O210" s="18">
        <v>127.1</v>
      </c>
    </row>
    <row r="211" spans="6:15" x14ac:dyDescent="0.25">
      <c r="F211" s="4" t="s">
        <v>229</v>
      </c>
      <c r="G211" s="18">
        <v>100</v>
      </c>
      <c r="H211" s="18">
        <v>100</v>
      </c>
      <c r="I211" s="18">
        <v>100</v>
      </c>
      <c r="J211" s="18">
        <v>100</v>
      </c>
      <c r="K211" s="18">
        <v>98.9</v>
      </c>
      <c r="L211" s="18">
        <v>84.3</v>
      </c>
      <c r="M211" s="18">
        <v>39.4</v>
      </c>
      <c r="N211" s="18">
        <v>29</v>
      </c>
      <c r="O211" s="18">
        <v>9.8000000000000007</v>
      </c>
    </row>
    <row r="212" spans="6:15" x14ac:dyDescent="0.25">
      <c r="F212" s="4"/>
      <c r="G212" s="4"/>
      <c r="H212" s="4"/>
      <c r="I212" s="4"/>
      <c r="J212" s="4"/>
      <c r="K212" s="4"/>
      <c r="L212" s="4"/>
      <c r="M212" s="4"/>
      <c r="N212" s="4"/>
      <c r="O212" s="4"/>
    </row>
    <row r="213" spans="6:15" x14ac:dyDescent="0.25">
      <c r="F213" s="4" t="s">
        <v>228</v>
      </c>
      <c r="G213" s="18">
        <v>700.995</v>
      </c>
      <c r="H213" s="18">
        <v>916.93799999999999</v>
      </c>
      <c r="I213" s="18">
        <v>1180.04</v>
      </c>
      <c r="J213" s="18">
        <v>1469.6949999999999</v>
      </c>
      <c r="K213" s="18">
        <v>1777.1349999999998</v>
      </c>
      <c r="L213" s="18">
        <v>2081.2269999999999</v>
      </c>
      <c r="M213" s="18">
        <v>2358.3669999999997</v>
      </c>
      <c r="N213" s="18">
        <v>2604.1450000000009</v>
      </c>
      <c r="O213" s="18">
        <v>2814.3150000000005</v>
      </c>
    </row>
    <row r="214" spans="6:15" x14ac:dyDescent="0.25">
      <c r="F214" s="4" t="s">
        <v>231</v>
      </c>
      <c r="G214" s="4">
        <v>100</v>
      </c>
      <c r="H214" s="4">
        <v>100</v>
      </c>
      <c r="I214" s="4">
        <v>100</v>
      </c>
      <c r="J214" s="4">
        <v>100</v>
      </c>
      <c r="K214" s="4">
        <v>100</v>
      </c>
      <c r="L214" s="4">
        <v>100</v>
      </c>
      <c r="M214" s="4">
        <v>100</v>
      </c>
      <c r="N214" s="4">
        <v>100</v>
      </c>
      <c r="O214" s="4">
        <v>100</v>
      </c>
    </row>
    <row r="215" spans="6:15" x14ac:dyDescent="0.25">
      <c r="F215" s="17"/>
      <c r="G215" s="17"/>
      <c r="H215" s="17"/>
      <c r="I215" s="17"/>
      <c r="J215" s="17"/>
      <c r="K215" s="17"/>
      <c r="L215" s="17"/>
      <c r="M215" s="17"/>
      <c r="N215" s="17"/>
      <c r="O215" s="17"/>
    </row>
    <row r="216" spans="6:15" x14ac:dyDescent="0.25">
      <c r="F216" s="28" t="s">
        <v>265</v>
      </c>
      <c r="G216" s="29"/>
      <c r="H216" s="29"/>
      <c r="I216" s="29"/>
      <c r="J216" s="29"/>
      <c r="K216" s="29"/>
      <c r="L216" s="29"/>
      <c r="M216" s="29"/>
      <c r="N216" s="29"/>
      <c r="O216" s="30"/>
    </row>
    <row r="217" spans="6:15" x14ac:dyDescent="0.25">
      <c r="F217" s="4"/>
      <c r="G217" s="14">
        <v>2020</v>
      </c>
      <c r="H217" s="14">
        <v>2030</v>
      </c>
      <c r="I217" s="14">
        <v>2040</v>
      </c>
      <c r="J217" s="14">
        <v>2050</v>
      </c>
      <c r="K217" s="14">
        <v>2060</v>
      </c>
      <c r="L217" s="14">
        <v>2070</v>
      </c>
      <c r="M217" s="14">
        <v>2080</v>
      </c>
      <c r="N217" s="14">
        <v>2090</v>
      </c>
      <c r="O217" s="14">
        <v>2100</v>
      </c>
    </row>
    <row r="218" spans="6:15" x14ac:dyDescent="0.25">
      <c r="F218" s="4" t="s">
        <v>226</v>
      </c>
      <c r="G218" s="18">
        <v>700.995</v>
      </c>
      <c r="H218" s="18">
        <v>899.80799999999988</v>
      </c>
      <c r="I218" s="18">
        <v>1113.604</v>
      </c>
      <c r="J218" s="18">
        <v>1326.4459999999999</v>
      </c>
      <c r="K218" s="18">
        <v>1499.2789999999995</v>
      </c>
      <c r="L218" s="18">
        <v>1669.1799999999996</v>
      </c>
      <c r="M218" s="18">
        <v>1800.1859999999999</v>
      </c>
      <c r="N218" s="18">
        <v>1872.3199999999997</v>
      </c>
      <c r="O218" s="18">
        <v>1821.8539999999998</v>
      </c>
    </row>
    <row r="219" spans="6:15" x14ac:dyDescent="0.25">
      <c r="F219" s="4" t="s">
        <v>230</v>
      </c>
      <c r="G219" s="4">
        <v>100</v>
      </c>
      <c r="H219" s="18">
        <v>100</v>
      </c>
      <c r="I219" s="18">
        <v>100</v>
      </c>
      <c r="J219" s="18">
        <v>100</v>
      </c>
      <c r="K219" s="18">
        <v>98.42</v>
      </c>
      <c r="L219" s="18">
        <v>98.67</v>
      </c>
      <c r="M219" s="18">
        <v>98.85</v>
      </c>
      <c r="N219" s="18">
        <v>98.08</v>
      </c>
      <c r="O219" s="18">
        <v>93.09</v>
      </c>
    </row>
    <row r="220" spans="6:15" x14ac:dyDescent="0.25">
      <c r="F220" s="4"/>
      <c r="G220" s="4"/>
      <c r="H220" s="4"/>
      <c r="I220" s="4"/>
      <c r="J220" s="4"/>
      <c r="K220" s="4"/>
      <c r="L220" s="4"/>
      <c r="M220" s="4"/>
      <c r="N220" s="4"/>
      <c r="O220" s="4"/>
    </row>
    <row r="221" spans="6:15" x14ac:dyDescent="0.25">
      <c r="F221" s="4" t="s">
        <v>227</v>
      </c>
      <c r="G221" s="18">
        <v>700.995</v>
      </c>
      <c r="H221" s="18">
        <v>868.37</v>
      </c>
      <c r="I221" s="18">
        <v>991.11799999999982</v>
      </c>
      <c r="J221" s="18">
        <v>1109.3380000000002</v>
      </c>
      <c r="K221" s="18">
        <v>985.29900000000009</v>
      </c>
      <c r="L221" s="18">
        <v>603.04899999999998</v>
      </c>
      <c r="M221" s="18">
        <v>160.44</v>
      </c>
      <c r="N221" s="18">
        <v>89.35</v>
      </c>
      <c r="O221" s="18">
        <v>74.83</v>
      </c>
    </row>
    <row r="222" spans="6:15" x14ac:dyDescent="0.25">
      <c r="F222" s="4" t="s">
        <v>229</v>
      </c>
      <c r="G222" s="18">
        <v>100</v>
      </c>
      <c r="H222" s="18">
        <v>100</v>
      </c>
      <c r="I222" s="18">
        <v>97.43</v>
      </c>
      <c r="J222" s="18">
        <v>96.67</v>
      </c>
      <c r="K222" s="18">
        <v>79.19</v>
      </c>
      <c r="L222" s="18">
        <v>46.19</v>
      </c>
      <c r="M222" s="18">
        <v>12.03</v>
      </c>
      <c r="N222" s="18">
        <v>6.73</v>
      </c>
      <c r="O222" s="18">
        <v>5.79</v>
      </c>
    </row>
    <row r="223" spans="6:15" x14ac:dyDescent="0.25">
      <c r="F223" s="4"/>
      <c r="G223" s="4"/>
      <c r="H223" s="4"/>
      <c r="I223" s="4"/>
      <c r="J223" s="4"/>
      <c r="K223" s="4"/>
      <c r="L223" s="4"/>
      <c r="M223" s="4"/>
      <c r="N223" s="4"/>
      <c r="O223" s="4"/>
    </row>
    <row r="224" spans="6:15" x14ac:dyDescent="0.25">
      <c r="F224" s="4" t="s">
        <v>228</v>
      </c>
      <c r="G224" s="18">
        <v>700.995</v>
      </c>
      <c r="H224" s="18">
        <v>916.93799999999999</v>
      </c>
      <c r="I224" s="18">
        <v>1180.04</v>
      </c>
      <c r="J224" s="18">
        <v>1469.6949999999999</v>
      </c>
      <c r="K224" s="18">
        <v>1777.1349999999998</v>
      </c>
      <c r="L224" s="18">
        <v>2081.2269999999999</v>
      </c>
      <c r="M224" s="18">
        <v>2358.3669999999997</v>
      </c>
      <c r="N224" s="18">
        <v>2604.1450000000009</v>
      </c>
      <c r="O224" s="18">
        <v>2814.3150000000005</v>
      </c>
    </row>
    <row r="225" spans="6:15" x14ac:dyDescent="0.25">
      <c r="F225" s="4" t="s">
        <v>231</v>
      </c>
      <c r="G225" s="4">
        <v>100</v>
      </c>
      <c r="H225" s="4">
        <v>100</v>
      </c>
      <c r="I225" s="4">
        <v>100</v>
      </c>
      <c r="J225" s="4">
        <v>100</v>
      </c>
      <c r="K225" s="4">
        <v>100</v>
      </c>
      <c r="L225" s="4">
        <v>100</v>
      </c>
      <c r="M225" s="4">
        <v>100</v>
      </c>
      <c r="N225" s="4">
        <v>100</v>
      </c>
      <c r="O225" s="4">
        <v>100</v>
      </c>
    </row>
  </sheetData>
  <mergeCells count="3">
    <mergeCell ref="F205:O205"/>
    <mergeCell ref="F216:O216"/>
    <mergeCell ref="F199:O19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Fig1USecEnr All</vt:lpstr>
      <vt:lpstr>Fig2Attn</vt:lpstr>
      <vt:lpstr>Fig3SDG4LIC</vt:lpstr>
      <vt:lpstr>Fig3SDG4World</vt:lpstr>
      <vt:lpstr>Fig3sdg4panels</vt:lpstr>
      <vt:lpstr>FigS5EnrollSSP3</vt:lpstr>
      <vt:lpstr>FigS6EdSpndLIC</vt:lpstr>
      <vt:lpstr>SDG4PlotDat#</vt:lpstr>
      <vt:lpstr>SDG4LICPOP</vt:lpstr>
      <vt:lpstr>SDG4LIC</vt:lpstr>
      <vt:lpstr>SDG4WorldPOP</vt:lpstr>
      <vt:lpstr>SDG4World</vt:lpstr>
      <vt:lpstr>Schooling Variables</vt:lpstr>
      <vt:lpstr>EdSpnd$LIC</vt:lpstr>
      <vt:lpstr>EdSpnd%LIC</vt:lpstr>
      <vt:lpstr>SSP3EnrChn</vt:lpstr>
      <vt:lpstr>SSP3EnrInd</vt:lpstr>
      <vt:lpstr>SSP3EnrLIC</vt:lpstr>
      <vt:lpstr>SSP3EnrWld</vt:lpstr>
      <vt:lpstr>USecGradAll</vt:lpstr>
      <vt:lpstr>Sheet24</vt:lpstr>
      <vt:lpstr>Ed Spending</vt:lpstr>
      <vt:lpstr>population</vt:lpstr>
      <vt:lpstr>Sheet19</vt:lpstr>
      <vt:lpstr>Sheet21</vt:lpstr>
      <vt:lpstr>USecGraInd</vt:lpstr>
      <vt:lpstr>USecGraChi</vt:lpstr>
      <vt:lpstr>USecGraLIC</vt:lpstr>
      <vt:lpstr>USecGradWld</vt:lpstr>
      <vt:lpstr>USecEnrInd</vt:lpstr>
      <vt:lpstr>USecEnrChi</vt:lpstr>
      <vt:lpstr>USecEnrLIC</vt:lpstr>
      <vt:lpstr>USecEnrWld</vt:lpstr>
      <vt:lpstr>Sheet7</vt:lpstr>
      <vt:lpstr>Sheet5</vt:lpstr>
      <vt:lpstr>World Jun 24</vt:lpstr>
      <vt:lpstr>LIC Jun 24</vt:lpstr>
      <vt:lpstr>India Jun 24</vt:lpstr>
      <vt:lpstr>China Jun 24</vt:lpstr>
      <vt:lpstr>World Jan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Mohammod Irfan</dc:creator>
  <cp:lastModifiedBy>Mohammod Irfan</cp:lastModifiedBy>
  <dcterms:created xsi:type="dcterms:W3CDTF">2024-02-29T16:38:42Z</dcterms:created>
  <dcterms:modified xsi:type="dcterms:W3CDTF">2025-09-18T22:20:14Z</dcterms:modified>
</cp:coreProperties>
</file>